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FE38047D-AC06-4767-A2A9-B2D4B6053A7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Весна 2027" sheetId="1" r:id="rId1"/>
  </sheets>
  <definedNames>
    <definedName name="_xlnm._FilterDatabase" localSheetId="0" hidden="1">'Весна 2027'!#REF!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0" i="1" l="1"/>
  <c r="H182" i="1"/>
  <c r="H184" i="1"/>
  <c r="H22" i="1"/>
  <c r="H24" i="1"/>
  <c r="H26" i="1"/>
  <c r="H49" i="1" l="1"/>
  <c r="H51" i="1"/>
  <c r="H53" i="1"/>
  <c r="H55" i="1"/>
  <c r="H57" i="1"/>
  <c r="H62" i="1"/>
  <c r="H64" i="1"/>
  <c r="H66" i="1"/>
  <c r="H68" i="1"/>
  <c r="H70" i="1"/>
  <c r="H72" i="1"/>
  <c r="H74" i="1"/>
  <c r="H76" i="1"/>
  <c r="H78" i="1"/>
  <c r="H186" i="1"/>
  <c r="H162" i="1"/>
  <c r="H166" i="1"/>
  <c r="H170" i="1"/>
  <c r="H174" i="1"/>
  <c r="H178" i="1"/>
  <c r="H91" i="1"/>
  <c r="H93" i="1"/>
  <c r="H79" i="1"/>
  <c r="H95" i="1"/>
  <c r="H97" i="1"/>
  <c r="H101" i="1"/>
  <c r="H104" i="1"/>
  <c r="H106" i="1"/>
  <c r="H108" i="1"/>
  <c r="H112" i="1"/>
  <c r="H114" i="1"/>
  <c r="H36" i="1"/>
  <c r="H38" i="1"/>
  <c r="H43" i="1"/>
  <c r="H45" i="1"/>
  <c r="H48" i="1"/>
  <c r="H60" i="1"/>
  <c r="H103" i="1"/>
  <c r="H105" i="1"/>
  <c r="H107" i="1"/>
  <c r="H111" i="1"/>
  <c r="H113" i="1"/>
  <c r="H31" i="1"/>
  <c r="H35" i="1"/>
  <c r="H37" i="1"/>
  <c r="H42" i="1"/>
  <c r="H44" i="1"/>
  <c r="H46" i="1"/>
  <c r="H47" i="1"/>
  <c r="H50" i="1"/>
  <c r="H52" i="1"/>
  <c r="H54" i="1"/>
  <c r="H56" i="1"/>
  <c r="H58" i="1"/>
  <c r="H59" i="1"/>
  <c r="H61" i="1"/>
  <c r="H63" i="1"/>
  <c r="H65" i="1"/>
  <c r="H67" i="1"/>
  <c r="H69" i="1"/>
  <c r="H71" i="1"/>
  <c r="H73" i="1"/>
  <c r="H75" i="1"/>
  <c r="H77" i="1"/>
  <c r="H185" i="1"/>
  <c r="H160" i="1"/>
  <c r="H164" i="1"/>
  <c r="H168" i="1"/>
  <c r="H172" i="1"/>
  <c r="H176" i="1"/>
  <c r="H90" i="1"/>
  <c r="H92" i="1"/>
  <c r="H41" i="1"/>
  <c r="H94" i="1"/>
  <c r="H96" i="1"/>
  <c r="H100" i="1"/>
  <c r="H143" i="1" l="1"/>
  <c r="H135" i="1"/>
  <c r="F16" i="1" l="1"/>
  <c r="H158" i="1"/>
  <c r="H126" i="1"/>
  <c r="H30" i="1"/>
  <c r="H115" i="1"/>
  <c r="H155" i="1"/>
  <c r="H124" i="1"/>
  <c r="H32" i="1"/>
  <c r="H131" i="1"/>
  <c r="H148" i="1"/>
  <c r="H138" i="1"/>
  <c r="H119" i="1"/>
  <c r="H139" i="1"/>
  <c r="H123" i="1"/>
  <c r="H175" i="1"/>
  <c r="H136" i="1"/>
  <c r="H133" i="1"/>
  <c r="H146" i="1"/>
  <c r="H110" i="1"/>
  <c r="H127" i="1"/>
  <c r="H122" i="1"/>
  <c r="H89" i="1"/>
  <c r="H84" i="1"/>
  <c r="H161" i="1"/>
  <c r="H181" i="1"/>
  <c r="H177" i="1"/>
  <c r="H165" i="1"/>
  <c r="H88" i="1"/>
  <c r="H171" i="1"/>
  <c r="H116" i="1"/>
  <c r="H149" i="1"/>
  <c r="H152" i="1"/>
  <c r="H129" i="1"/>
  <c r="H137" i="1"/>
  <c r="H98" i="1"/>
  <c r="H144" i="1"/>
  <c r="H121" i="1"/>
  <c r="H120" i="1"/>
  <c r="H29" i="1"/>
  <c r="H150" i="1"/>
  <c r="H81" i="1"/>
  <c r="H132" i="1"/>
  <c r="H87" i="1"/>
  <c r="H23" i="1"/>
  <c r="H128" i="1"/>
  <c r="H169" i="1"/>
  <c r="H117" i="1"/>
  <c r="H153" i="1"/>
  <c r="H157" i="1"/>
  <c r="H156" i="1"/>
  <c r="H179" i="1"/>
  <c r="H163" i="1"/>
  <c r="H141" i="1"/>
  <c r="H102" i="1"/>
  <c r="H40" i="1"/>
  <c r="H109" i="1"/>
  <c r="H151" i="1"/>
  <c r="H85" i="1"/>
  <c r="H28" i="1"/>
  <c r="H167" i="1"/>
  <c r="H154" i="1"/>
  <c r="H173" i="1"/>
  <c r="H134" i="1"/>
  <c r="H33" i="1"/>
  <c r="H86" i="1"/>
  <c r="H39" i="1"/>
  <c r="H27" i="1"/>
  <c r="H99" i="1"/>
  <c r="H82" i="1"/>
  <c r="H130" i="1"/>
  <c r="H183" i="1"/>
  <c r="H80" i="1"/>
  <c r="H21" i="1"/>
  <c r="H142" i="1"/>
  <c r="H83" i="1"/>
  <c r="H187" i="1"/>
  <c r="H125" i="1"/>
  <c r="H140" i="1"/>
  <c r="H145" i="1"/>
  <c r="H25" i="1"/>
  <c r="H159" i="1"/>
  <c r="H147" i="1"/>
  <c r="H118" i="1"/>
  <c r="H34" i="1"/>
  <c r="F17" i="1" l="1"/>
  <c r="F18" i="1" s="1"/>
</calcChain>
</file>

<file path=xl/sharedStrings.xml><?xml version="1.0" encoding="utf-8"?>
<sst xmlns="http://schemas.openxmlformats.org/spreadsheetml/2006/main" count="679" uniqueCount="228">
  <si>
    <t>Название товара</t>
  </si>
  <si>
    <t>Сумма RUB:</t>
  </si>
  <si>
    <t>Сумма RUB</t>
  </si>
  <si>
    <t>Контейнер</t>
  </si>
  <si>
    <t>Почта для отправки заказов</t>
  </si>
  <si>
    <t>Оксана Филиппова</t>
  </si>
  <si>
    <t>ФИО, город:*</t>
  </si>
  <si>
    <t>E-mail, телефон:*</t>
  </si>
  <si>
    <t>Город доставки:*</t>
  </si>
  <si>
    <t>ПРАВИЛА ЗАКАЗА</t>
  </si>
  <si>
    <t xml:space="preserve">https://plantship.ru/ </t>
  </si>
  <si>
    <t>Менеджер питомника</t>
  </si>
  <si>
    <t>Поля, отмеченные * обязательны для заполнения</t>
  </si>
  <si>
    <t>Общ. кол-во</t>
  </si>
  <si>
    <t>В стоимость влючена</t>
  </si>
  <si>
    <t>доставка до нашего склада:</t>
  </si>
  <si>
    <t>Санкт-Петербург</t>
  </si>
  <si>
    <t>(Мытищи)</t>
  </si>
  <si>
    <t>(Шушары)</t>
  </si>
  <si>
    <t>НАПИСАТЬ ОТЗЫВ О НАС</t>
  </si>
  <si>
    <t>Цена с доставкой
Москва и Спб RUB</t>
  </si>
  <si>
    <t xml:space="preserve">Москва </t>
  </si>
  <si>
    <t>of@plantship.ru</t>
  </si>
  <si>
    <t>ЗАКАЗ (шт.)</t>
  </si>
  <si>
    <t>Высота
растения/диаметр кроны</t>
  </si>
  <si>
    <t>Штамб</t>
  </si>
  <si>
    <t>Сумма предоплаты:</t>
  </si>
  <si>
    <t>Минимум</t>
  </si>
  <si>
    <t/>
  </si>
  <si>
    <t>* NOWOŚĆ *</t>
  </si>
  <si>
    <t>C15</t>
  </si>
  <si>
    <t>C3</t>
  </si>
  <si>
    <t>C7,5</t>
  </si>
  <si>
    <t>C10/C15</t>
  </si>
  <si>
    <t>100-120</t>
  </si>
  <si>
    <t>70-80</t>
  </si>
  <si>
    <t>80-90</t>
  </si>
  <si>
    <t>100-110</t>
  </si>
  <si>
    <t>20-30</t>
  </si>
  <si>
    <t>50-70</t>
  </si>
  <si>
    <t>60-80</t>
  </si>
  <si>
    <t>80-100</t>
  </si>
  <si>
    <t>60-70</t>
  </si>
  <si>
    <t>50-60</t>
  </si>
  <si>
    <t>40-50</t>
  </si>
  <si>
    <t>30-35</t>
  </si>
  <si>
    <t>30-40</t>
  </si>
  <si>
    <t>70-90</t>
  </si>
  <si>
    <t>100-130</t>
  </si>
  <si>
    <t>Sesleria heufleriana</t>
  </si>
  <si>
    <t>C2</t>
  </si>
  <si>
    <t>Briza media Golden Bee</t>
  </si>
  <si>
    <t>Calamagrostis acutiflora Karl Foerster</t>
  </si>
  <si>
    <t>Carex caryophyllea The Beatles</t>
  </si>
  <si>
    <t>Cedrus deodara Karl Fuchs</t>
  </si>
  <si>
    <t>Festuca Walberla</t>
  </si>
  <si>
    <t>Larix kaempferi Blue Dwarf</t>
  </si>
  <si>
    <t>Larix kaempferi Grey Pearl</t>
  </si>
  <si>
    <t>Miscanthus giganteus Meidl</t>
  </si>
  <si>
    <t>Miscanthus sinensis Adagio</t>
  </si>
  <si>
    <t>Miscanthus sinensis Buraczok</t>
  </si>
  <si>
    <t>Miscanthus sinensis Cindy</t>
  </si>
  <si>
    <t>Miscanthus sinensis Golden Galaxy</t>
  </si>
  <si>
    <t>Miscanthus sinensis Gracillimus</t>
  </si>
  <si>
    <t>Miscanthus sinensis Heron</t>
  </si>
  <si>
    <t>Miscanthus sinensis Memory</t>
  </si>
  <si>
    <t>Miscanthus sinensis Piccolo Rubino</t>
  </si>
  <si>
    <t>Miscanthus sinensis Strictus</t>
  </si>
  <si>
    <t>Molinia caerulea Banshee</t>
  </si>
  <si>
    <t>Molinia caerulea Poul Petersen</t>
  </si>
  <si>
    <t>Panicum virgatum JS Buffalo Green</t>
  </si>
  <si>
    <t>Panicum virgatum Northwind</t>
  </si>
  <si>
    <t>Pennisetum alopecuroides Hameln</t>
  </si>
  <si>
    <t>Pennisetum alopecuroides Sol</t>
  </si>
  <si>
    <t>Picea abies Cupressina</t>
  </si>
  <si>
    <t>Picea abies Gold Drift</t>
  </si>
  <si>
    <t>Picea abies Inversa</t>
  </si>
  <si>
    <t>Picea abies Rydal</t>
  </si>
  <si>
    <t>Picea omorika Morava</t>
  </si>
  <si>
    <t>Picea omorika Peve Tijn</t>
  </si>
  <si>
    <t>Picea pungens Blue Totem</t>
  </si>
  <si>
    <t>Picea pungens Glauca Globosa</t>
  </si>
  <si>
    <t>Picea pungens Mig</t>
  </si>
  <si>
    <t>Picea pungens Thomsen</t>
  </si>
  <si>
    <t>Pinus cembra Aurea</t>
  </si>
  <si>
    <t>Pinus cembra Chalet</t>
  </si>
  <si>
    <t>Pinus contorta Willow Creek</t>
  </si>
  <si>
    <t>Pinus densiflora Burkes Red Variegated</t>
  </si>
  <si>
    <t>Pinus flexilis Vanderwolfs Pyramid</t>
  </si>
  <si>
    <t>Pinus koraiensis Jack Corbit</t>
  </si>
  <si>
    <t>Pinus leucodermis Atze Saule</t>
  </si>
  <si>
    <t>Pinus leucodermis Den Ouden</t>
  </si>
  <si>
    <t>Pinus leucodermis Emerald Arrow</t>
  </si>
  <si>
    <t>Pinus leucodermis Honorio Fastigiata</t>
  </si>
  <si>
    <t>Pinus leucodermis Indigo Eyes</t>
  </si>
  <si>
    <t>Pinus leucodermis Mint Truffle</t>
  </si>
  <si>
    <t>Pinus leucodermis Pirin</t>
  </si>
  <si>
    <t>Pinus mugo Alpenzwerg</t>
  </si>
  <si>
    <t>Pinus mugo Big Tuna</t>
  </si>
  <si>
    <t>Pinus mugo Bosola</t>
  </si>
  <si>
    <t>Pinus mugo Color Island</t>
  </si>
  <si>
    <t>Pinus mugo Dezember Gold</t>
  </si>
  <si>
    <t>Pinus mugo Golden Globe</t>
  </si>
  <si>
    <t>Pinus mugo Hostyn Gold</t>
  </si>
  <si>
    <t>Pinus mugo Humpy</t>
  </si>
  <si>
    <t>Pinus mugo Red Globe</t>
  </si>
  <si>
    <t>Pinus mugo Schweitzer Tourist</t>
  </si>
  <si>
    <t>Pinus mugo Sherwood Compact</t>
  </si>
  <si>
    <t>Pinus mugo Teeny</t>
  </si>
  <si>
    <t>Pinus mugo Wintergold</t>
  </si>
  <si>
    <t>Pinus mugo Yellow Point</t>
  </si>
  <si>
    <t>Pinus nigra Bayo</t>
  </si>
  <si>
    <t>Pinus nigra Globosa</t>
  </si>
  <si>
    <t>Pinus nigra Golden Sunrise</t>
  </si>
  <si>
    <t>Pinus nigra Green Spitz</t>
  </si>
  <si>
    <t>Pinus nigra Green Tower</t>
  </si>
  <si>
    <t>Pinus nigra Maritima</t>
  </si>
  <si>
    <t>Pinus nigra Morkino</t>
  </si>
  <si>
    <t>Pinus nigra Oregon Green</t>
  </si>
  <si>
    <t>Pinus nigra Zimmer</t>
  </si>
  <si>
    <t>Pinus parviflora Billie</t>
  </si>
  <si>
    <t>Pinus parviflora Blauer Engel</t>
  </si>
  <si>
    <t>Pinus parviflora Iribune</t>
  </si>
  <si>
    <t>Pinus parviflora Negishi</t>
  </si>
  <si>
    <t>Pinus resinosa Morel</t>
  </si>
  <si>
    <t>Pinus schwerinii Wiethorst</t>
  </si>
  <si>
    <t>Pinus strobus Baldwin</t>
  </si>
  <si>
    <t>Pinus strobus Blue Jay</t>
  </si>
  <si>
    <t>Pinus strobus Green Twist</t>
  </si>
  <si>
    <t>Pinus strobus Radiata</t>
  </si>
  <si>
    <t>Pinus strobus Squiggles</t>
  </si>
  <si>
    <t>Pinus strobus Vercurve</t>
  </si>
  <si>
    <t>Pinus sylvestris Corleys Mat</t>
  </si>
  <si>
    <t>Pinus sylvestris Watereri</t>
  </si>
  <si>
    <t>Pinus sylvestris Yellow Wola</t>
  </si>
  <si>
    <t>Schizachyrium scoparium Standing Ovation</t>
  </si>
  <si>
    <t xml:space="preserve">Имейте это в ввиду при заказе </t>
  </si>
  <si>
    <t xml:space="preserve">! Хвойные растения из данного питомника </t>
  </si>
  <si>
    <t>часто являются копаным материалом.</t>
  </si>
  <si>
    <t>(мин. 55 000 руб.)</t>
  </si>
  <si>
    <t>Tsuga canadensis</t>
  </si>
  <si>
    <t>C5</t>
  </si>
  <si>
    <t>C10</t>
  </si>
  <si>
    <t>80</t>
  </si>
  <si>
    <t>50</t>
  </si>
  <si>
    <t>60</t>
  </si>
  <si>
    <t>40</t>
  </si>
  <si>
    <t>30</t>
  </si>
  <si>
    <t>20</t>
  </si>
  <si>
    <t>20-35</t>
  </si>
  <si>
    <t>110</t>
  </si>
  <si>
    <t>30-45</t>
  </si>
  <si>
    <t>35-50</t>
  </si>
  <si>
    <t>75-95</t>
  </si>
  <si>
    <t>Carex echinata</t>
  </si>
  <si>
    <t>Festuca mairei</t>
  </si>
  <si>
    <t>Столбец2</t>
  </si>
  <si>
    <t xml:space="preserve"> MajART®</t>
  </si>
  <si>
    <t>* NOWOŚĆ * MajART®</t>
  </si>
  <si>
    <t>Abies pinsapo Glauca</t>
  </si>
  <si>
    <t>Larix decidua Little Bogle</t>
  </si>
  <si>
    <t>Metasequoia glyptostroboides Miss Grace</t>
  </si>
  <si>
    <t>Metasequoia glyptostroboides Schirrmanns Nordlich</t>
  </si>
  <si>
    <t>Picea abies Cobra</t>
  </si>
  <si>
    <t>Picea abies Green Avalanche</t>
  </si>
  <si>
    <t>Picea abies Pendula</t>
  </si>
  <si>
    <t>Picea engelmannii Blue Softie</t>
  </si>
  <si>
    <t>Picea engelmannii Bushs Lace</t>
  </si>
  <si>
    <t>Picea engelmannii Snake</t>
  </si>
  <si>
    <t>Picea glauca Pendula</t>
  </si>
  <si>
    <t>Picea pungens Blue Ball</t>
  </si>
  <si>
    <t>Picea pungens Iseli Fastigiate</t>
  </si>
  <si>
    <t>Picea Troemner</t>
  </si>
  <si>
    <t>Pinus banksiana Uncle Foggy</t>
  </si>
  <si>
    <t>Pinus koraiensis Mai-Tai</t>
  </si>
  <si>
    <t>Pinus koraiensis Oculus-draconis</t>
  </si>
  <si>
    <t>Pinus koraiensis Silveray</t>
  </si>
  <si>
    <t>Pinus leucodermis Fastigiata</t>
  </si>
  <si>
    <t>Pinus leucodermis Malinki</t>
  </si>
  <si>
    <t>Pinus leucodermis Mecky</t>
  </si>
  <si>
    <t>Pinus mugo Bieruń</t>
  </si>
  <si>
    <t>Pinus mugo Mops Gold</t>
  </si>
  <si>
    <t>Pinus mugo Ophir</t>
  </si>
  <si>
    <t>Pinus parviflora Aoi</t>
  </si>
  <si>
    <t>Pinus parviflora Kokuho</t>
  </si>
  <si>
    <t>Pinus resinosa Ben Valet</t>
  </si>
  <si>
    <t>Pinus resinosa Pillnitz</t>
  </si>
  <si>
    <t>Pinus sylvestris Bennet Compact</t>
  </si>
  <si>
    <t>Pinus sylvestris Meffengowd</t>
  </si>
  <si>
    <t>Pseudotsuga menziesii Extra Blue</t>
  </si>
  <si>
    <t>Bouteloua gracilis Blonde Ambition</t>
  </si>
  <si>
    <t>Hakonechloa macra Albostriata</t>
  </si>
  <si>
    <t>Hakonechloa macra Beni Kaze</t>
  </si>
  <si>
    <t>Liriope muscari Big Blue</t>
  </si>
  <si>
    <t>Liriope muscari Gold Banded</t>
  </si>
  <si>
    <t>Liriope muscari Okina</t>
  </si>
  <si>
    <t>Liriope muscari Royal Purple</t>
  </si>
  <si>
    <t>Miscanthus giganteus Gilded Tower</t>
  </si>
  <si>
    <t>Molinia caerulea Heidebraut</t>
  </si>
  <si>
    <t>Pennisetum orientale Robustus</t>
  </si>
  <si>
    <t>Miscanthus sinensis Elegance</t>
  </si>
  <si>
    <t>Miscanthus sinensis Golden Flash</t>
  </si>
  <si>
    <t>Miscanthus sinensis Gosia</t>
  </si>
  <si>
    <t>Miscanthus sinensis Graziella</t>
  </si>
  <si>
    <t>Miscanthus sinensis Huron Sunrise</t>
  </si>
  <si>
    <t>Miscanthus sinensis Malepartus</t>
  </si>
  <si>
    <t>Miscanthus sinensis Miranda</t>
  </si>
  <si>
    <t>Miscanthus sinensis Morning Light</t>
  </si>
  <si>
    <t>Miscanthus sinensis Pagels</t>
  </si>
  <si>
    <t>Miscanthus sinensis Purple Fall</t>
  </si>
  <si>
    <t>Miscanthus sinensis Red Chief</t>
  </si>
  <si>
    <t>Miscanthus sinensis Rosi</t>
  </si>
  <si>
    <t>Panicum virgatum Lautre Jardin</t>
  </si>
  <si>
    <t>Pennisetum alopecuroides Lama</t>
  </si>
  <si>
    <t>Pennisetum alopecuroides Black Beauty</t>
  </si>
  <si>
    <t>Miscanthus sinensis Snow Queen</t>
  </si>
  <si>
    <t>Panicum virgatum Blue Fountain</t>
  </si>
  <si>
    <t>Panicum virgatum Nosferatu</t>
  </si>
  <si>
    <t>Pa90</t>
  </si>
  <si>
    <t>Pa80-90</t>
  </si>
  <si>
    <t>Pa130</t>
  </si>
  <si>
    <t>Pa130-140</t>
  </si>
  <si>
    <t>Pa80</t>
  </si>
  <si>
    <t>Pa50</t>
  </si>
  <si>
    <t>Pa70</t>
  </si>
  <si>
    <t>Pa60</t>
  </si>
  <si>
    <t>Pa40</t>
  </si>
  <si>
    <t>Pa30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</si>
</sst>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#,##0.00\ _₽"/>
    <numFmt numFmtId="165" formatCode="_ * #,##0.00_ ;_ * \-#,##0.00_ ;_ * &quot;-&quot;??_ ;_ @_ "/>
    <numFmt numFmtId="166" formatCode="_([$€]* #,##0.00_);_([$€]* \(#,##0.00\);_([$€]* &quot;-&quot;??_);_(@_)"/>
    <numFmt numFmtId="167" formatCode="_-&quot;€&quot;\ * #,##0.00_-;_-&quot;€&quot;\ * #,##0.00\-;_-&quot;€&quot;\ * &quot;-&quot;??_-;_-@_-"/>
    <numFmt numFmtId="168" formatCode="_-* #,##0.00_-;_-* #,##0.00\-;_-* &quot;-&quot;??_-;_-@_-"/>
    <numFmt numFmtId="169" formatCode="_-&quot;€ &quot;* #,##0.00_-;_-&quot;€ &quot;* #,##0.00\-;_-&quot;€ &quot;* \-??_-;_-@_-"/>
    <numFmt numFmtId="170" formatCode="#,##0\ &quot;₽&quot;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63"/>
      <name val="Calibri"/>
      <family val="2"/>
      <charset val="238"/>
    </font>
    <font>
      <sz val="11"/>
      <name val="Calibri"/>
      <family val="2"/>
      <scheme val="minor"/>
    </font>
    <font>
      <sz val="11"/>
      <color rgb="FF13411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</font>
    <font>
      <sz val="10"/>
      <name val="Verdana"/>
      <family val="2"/>
    </font>
    <font>
      <sz val="18"/>
      <color theme="3"/>
      <name val="Cambria"/>
      <family val="2"/>
      <scheme val="maj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Arial Unicode MS"/>
      <family val="2"/>
    </font>
    <font>
      <sz val="10"/>
      <name val="Arial"/>
      <family val="2"/>
      <charset val="1"/>
    </font>
    <font>
      <sz val="12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b/>
      <sz val="11.5"/>
      <color rgb="FF13411F"/>
      <name val="Times New Roman"/>
      <family val="1"/>
      <charset val="204"/>
    </font>
    <font>
      <sz val="11.5"/>
      <color rgb="FF13411F"/>
      <name val="Times New Roman"/>
      <family val="1"/>
      <charset val="204"/>
    </font>
    <font>
      <sz val="11.5"/>
      <color rgb="FF13411F"/>
      <name val="Calibri"/>
      <family val="2"/>
      <charset val="204"/>
      <scheme val="minor"/>
    </font>
    <font>
      <u/>
      <sz val="12"/>
      <color theme="1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1"/>
      <color rgb="FF792105"/>
      <name val="Times New Roman"/>
      <family val="1"/>
      <charset val="204"/>
    </font>
    <font>
      <sz val="12"/>
      <name val="Californian FB"/>
      <family val="1"/>
    </font>
    <font>
      <b/>
      <sz val="12"/>
      <name val="Californian FB"/>
      <family val="1"/>
    </font>
    <font>
      <sz val="12"/>
      <color theme="1"/>
      <name val="Californian FB"/>
      <family val="1"/>
    </font>
    <font>
      <u/>
      <sz val="12"/>
      <color theme="10"/>
      <name val="Californian FB"/>
      <family val="1"/>
    </font>
    <font>
      <b/>
      <sz val="12"/>
      <color rgb="FF13411F"/>
      <name val="Californian FB"/>
      <family val="1"/>
    </font>
    <font>
      <sz val="12"/>
      <color rgb="FF13411F"/>
      <name val="Californian FB"/>
      <family val="1"/>
    </font>
    <font>
      <b/>
      <sz val="12"/>
      <color theme="2" tint="-0.89999084444715716"/>
      <name val="Calibri"/>
      <family val="2"/>
      <charset val="204"/>
      <scheme val="minor"/>
    </font>
    <font>
      <sz val="12"/>
      <color theme="2" tint="-0.89999084444715716"/>
      <name val="Calibri"/>
      <family val="2"/>
      <charset val="204"/>
      <scheme val="minor"/>
    </font>
    <font>
      <b/>
      <sz val="13"/>
      <color theme="2" tint="-0.89999084444715716"/>
      <name val="Calibri"/>
      <family val="2"/>
      <charset val="204"/>
      <scheme val="minor"/>
    </font>
    <font>
      <b/>
      <sz val="11"/>
      <color theme="2" tint="-0.899990844447157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C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31"/>
      </patternFill>
    </fill>
    <fill>
      <patternFill patternType="solid">
        <fgColor indexed="43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7"/>
      </patternFill>
    </fill>
    <fill>
      <patternFill patternType="solid">
        <fgColor indexed="41"/>
        <bgColor indexed="27"/>
      </patternFill>
    </fill>
    <fill>
      <patternFill patternType="solid">
        <fgColor indexed="44"/>
        <bgColor indexed="41"/>
      </patternFill>
    </fill>
    <fill>
      <patternFill patternType="solid">
        <fgColor indexed="46"/>
        <bgColor indexed="22"/>
      </patternFill>
    </fill>
    <fill>
      <patternFill patternType="solid">
        <fgColor indexed="47"/>
        <bgColor indexed="43"/>
      </patternFill>
    </fill>
    <fill>
      <patternFill patternType="solid">
        <fgColor indexed="26"/>
        <bgColor indexed="42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09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10" fillId="9" borderId="13" applyNumberFormat="0" applyFont="0" applyAlignment="0" applyProtection="0"/>
    <xf numFmtId="0" fontId="11" fillId="0" borderId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9" applyNumberFormat="0" applyAlignment="0" applyProtection="0"/>
    <xf numFmtId="0" fontId="20" fillId="7" borderId="10" applyNumberFormat="0" applyAlignment="0" applyProtection="0"/>
    <xf numFmtId="0" fontId="21" fillId="7" borderId="9" applyNumberFormat="0" applyAlignment="0" applyProtection="0"/>
    <xf numFmtId="0" fontId="22" fillId="0" borderId="11" applyNumberFormat="0" applyFill="0" applyAlignment="0" applyProtection="0"/>
    <xf numFmtId="0" fontId="9" fillId="8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5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5" fillId="33" borderId="0" applyNumberFormat="0" applyBorder="0" applyAlignment="0" applyProtection="0"/>
    <xf numFmtId="0" fontId="10" fillId="0" borderId="0"/>
    <xf numFmtId="0" fontId="26" fillId="0" borderId="0"/>
    <xf numFmtId="0" fontId="10" fillId="0" borderId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10" fillId="9" borderId="13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4" fillId="0" borderId="0" applyNumberFormat="0" applyFill="0" applyBorder="0" applyAlignment="0" applyProtection="0"/>
    <xf numFmtId="166" fontId="27" fillId="0" borderId="0" applyFont="0" applyFill="0" applyBorder="0" applyAlignment="0" applyProtection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21" fillId="7" borderId="9" applyNumberFormat="0" applyAlignment="0" applyProtection="0"/>
    <xf numFmtId="0" fontId="9" fillId="8" borderId="12" applyNumberFormat="0" applyAlignment="0" applyProtection="0"/>
    <xf numFmtId="166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22" fillId="0" borderId="11" applyNumberFormat="0" applyFill="0" applyAlignment="0" applyProtection="0"/>
    <xf numFmtId="0" fontId="16" fillId="3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9" fillId="6" borderId="9" applyNumberFormat="0" applyAlignment="0" applyProtection="0"/>
    <xf numFmtId="168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30" fillId="0" borderId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29" fillId="9" borderId="13" applyNumberFormat="0" applyFont="0" applyAlignment="0" applyProtection="0"/>
    <xf numFmtId="0" fontId="10" fillId="9" borderId="13" applyNumberFormat="0" applyFont="0" applyAlignment="0" applyProtection="0"/>
    <xf numFmtId="0" fontId="17" fillId="4" borderId="0" applyNumberFormat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>
      <alignment vertical="top"/>
    </xf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31" fillId="0" borderId="0">
      <alignment vertical="top"/>
    </xf>
    <xf numFmtId="0" fontId="10" fillId="0" borderId="0"/>
    <xf numFmtId="0" fontId="27" fillId="0" borderId="0"/>
    <xf numFmtId="0" fontId="27" fillId="0" borderId="0"/>
    <xf numFmtId="0" fontId="31" fillId="0" borderId="0">
      <alignment vertical="top"/>
    </xf>
    <xf numFmtId="0" fontId="27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32" fillId="0" borderId="0"/>
    <xf numFmtId="0" fontId="10" fillId="0" borderId="0"/>
    <xf numFmtId="0" fontId="10" fillId="0" borderId="0"/>
    <xf numFmtId="0" fontId="33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0" fillId="7" borderId="10" applyNumberFormat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9" borderId="13" applyNumberFormat="0" applyFont="0" applyAlignment="0" applyProtection="0"/>
    <xf numFmtId="9" fontId="10" fillId="0" borderId="0" applyFont="0" applyFill="0" applyBorder="0" applyAlignment="0" applyProtection="0"/>
    <xf numFmtId="0" fontId="27" fillId="0" borderId="0"/>
    <xf numFmtId="0" fontId="10" fillId="0" borderId="0"/>
    <xf numFmtId="0" fontId="27" fillId="0" borderId="0"/>
    <xf numFmtId="0" fontId="34" fillId="0" borderId="0"/>
    <xf numFmtId="0" fontId="27" fillId="0" borderId="0"/>
    <xf numFmtId="0" fontId="40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169" fontId="37" fillId="0" borderId="0" applyFill="0" applyBorder="0" applyAlignment="0" applyProtection="0"/>
    <xf numFmtId="0" fontId="37" fillId="42" borderId="15" applyNumberFormat="0" applyAlignment="0" applyProtection="0"/>
    <xf numFmtId="9" fontId="37" fillId="0" borderId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8" fillId="0" borderId="0"/>
    <xf numFmtId="0" fontId="38" fillId="0" borderId="0"/>
  </cellStyleXfs>
  <cellXfs count="80">
    <xf numFmtId="0" fontId="0" fillId="0" borderId="0" xfId="0"/>
    <xf numFmtId="0" fontId="7" fillId="0" borderId="0" xfId="0" applyFont="1" applyAlignment="1">
      <alignment horizontal="left"/>
    </xf>
    <xf numFmtId="17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2" borderId="0" xfId="0" applyFill="1"/>
    <xf numFmtId="0" fontId="7" fillId="2" borderId="0" xfId="0" applyFont="1" applyFill="1" applyAlignment="1">
      <alignment horizontal="left"/>
    </xf>
    <xf numFmtId="0" fontId="44" fillId="2" borderId="0" xfId="1" applyFont="1" applyFill="1" applyAlignment="1" applyProtection="1">
      <alignment horizontal="center"/>
      <protection locked="0"/>
    </xf>
    <xf numFmtId="0" fontId="4" fillId="2" borderId="0" xfId="1" applyFill="1" applyAlignment="1" applyProtection="1">
      <alignment horizontal="center"/>
    </xf>
    <xf numFmtId="0" fontId="46" fillId="2" borderId="0" xfId="0" applyFont="1" applyFill="1"/>
    <xf numFmtId="0" fontId="45" fillId="2" borderId="0" xfId="0" applyFont="1" applyFill="1"/>
    <xf numFmtId="0" fontId="42" fillId="2" borderId="0" xfId="0" applyFont="1" applyFill="1"/>
    <xf numFmtId="0" fontId="43" fillId="2" borderId="0" xfId="0" applyFont="1" applyFill="1"/>
    <xf numFmtId="0" fontId="4" fillId="2" borderId="0" xfId="1" applyFill="1" applyProtection="1">
      <protection locked="0"/>
    </xf>
    <xf numFmtId="2" fontId="43" fillId="2" borderId="0" xfId="0" applyNumberFormat="1" applyFont="1" applyFill="1" applyAlignment="1">
      <alignment horizontal="center"/>
    </xf>
    <xf numFmtId="0" fontId="8" fillId="2" borderId="0" xfId="0" applyFont="1" applyFill="1" applyProtection="1">
      <protection locked="0"/>
    </xf>
    <xf numFmtId="0" fontId="48" fillId="2" borderId="0" xfId="0" applyFont="1" applyFill="1" applyAlignment="1">
      <alignment horizontal="left"/>
    </xf>
    <xf numFmtId="16" fontId="48" fillId="2" borderId="0" xfId="0" applyNumberFormat="1" applyFont="1" applyFill="1" applyAlignment="1">
      <alignment horizontal="left"/>
    </xf>
    <xf numFmtId="0" fontId="51" fillId="2" borderId="0" xfId="0" applyFont="1" applyFill="1"/>
    <xf numFmtId="0" fontId="49" fillId="2" borderId="0" xfId="0" applyFont="1" applyFill="1"/>
    <xf numFmtId="0" fontId="48" fillId="2" borderId="0" xfId="0" applyFont="1" applyFill="1" applyAlignment="1">
      <alignment horizontal="right"/>
    </xf>
    <xf numFmtId="0" fontId="49" fillId="2" borderId="0" xfId="0" applyFont="1" applyFill="1" applyAlignment="1">
      <alignment horizontal="right"/>
    </xf>
    <xf numFmtId="2" fontId="47" fillId="2" borderId="0" xfId="0" applyNumberFormat="1" applyFont="1" applyFill="1"/>
    <xf numFmtId="2" fontId="52" fillId="2" borderId="0" xfId="0" applyNumberFormat="1" applyFont="1" applyFill="1"/>
    <xf numFmtId="0" fontId="52" fillId="2" borderId="0" xfId="0" applyFont="1" applyFill="1" applyAlignment="1">
      <alignment horizontal="center"/>
    </xf>
    <xf numFmtId="2" fontId="49" fillId="2" borderId="0" xfId="0" applyNumberFormat="1" applyFont="1" applyFill="1" applyAlignment="1">
      <alignment horizontal="center"/>
    </xf>
    <xf numFmtId="2" fontId="4" fillId="2" borderId="0" xfId="1" applyNumberFormat="1" applyFill="1" applyBorder="1" applyAlignment="1" applyProtection="1">
      <alignment horizontal="center"/>
      <protection locked="0"/>
    </xf>
    <xf numFmtId="0" fontId="41" fillId="2" borderId="0" xfId="0" applyFont="1" applyFill="1" applyAlignment="1" applyProtection="1">
      <alignment horizontal="left"/>
      <protection locked="0"/>
    </xf>
    <xf numFmtId="2" fontId="43" fillId="2" borderId="0" xfId="0" applyNumberFormat="1" applyFont="1" applyFill="1"/>
    <xf numFmtId="0" fontId="4" fillId="2" borderId="0" xfId="1" applyFill="1" applyBorder="1" applyAlignment="1" applyProtection="1">
      <alignment horizontal="center"/>
    </xf>
    <xf numFmtId="0" fontId="53" fillId="2" borderId="0" xfId="0" applyFont="1" applyFill="1" applyAlignment="1">
      <alignment horizontal="right"/>
    </xf>
    <xf numFmtId="0" fontId="54" fillId="2" borderId="0" xfId="0" applyFont="1" applyFill="1"/>
    <xf numFmtId="0" fontId="54" fillId="43" borderId="5" xfId="0" applyFont="1" applyFill="1" applyBorder="1" applyAlignment="1" applyProtection="1">
      <alignment horizontal="center"/>
      <protection locked="0"/>
    </xf>
    <xf numFmtId="0" fontId="54" fillId="2" borderId="0" xfId="0" applyFont="1" applyFill="1" applyAlignment="1">
      <alignment horizontal="left" indent="1"/>
    </xf>
    <xf numFmtId="164" fontId="53" fillId="2" borderId="0" xfId="0" applyNumberFormat="1" applyFont="1" applyFill="1" applyAlignment="1">
      <alignment horizontal="right"/>
    </xf>
    <xf numFmtId="0" fontId="54" fillId="2" borderId="0" xfId="0" applyFont="1" applyFill="1" applyAlignment="1">
      <alignment horizontal="left"/>
    </xf>
    <xf numFmtId="0" fontId="53" fillId="2" borderId="0" xfId="0" applyFont="1" applyFill="1"/>
    <xf numFmtId="0" fontId="54" fillId="2" borderId="0" xfId="0" applyFont="1" applyFill="1" applyAlignment="1">
      <alignment horizontal="right"/>
    </xf>
    <xf numFmtId="3" fontId="54" fillId="43" borderId="4" xfId="0" applyNumberFormat="1" applyFont="1" applyFill="1" applyBorder="1" applyAlignment="1">
      <alignment horizontal="center"/>
    </xf>
    <xf numFmtId="170" fontId="54" fillId="43" borderId="4" xfId="0" applyNumberFormat="1" applyFont="1" applyFill="1" applyBorder="1" applyAlignment="1">
      <alignment horizontal="center"/>
    </xf>
    <xf numFmtId="0" fontId="54" fillId="2" borderId="0" xfId="0" applyFont="1" applyFill="1" applyAlignment="1">
      <alignment horizontal="left" vertical="center"/>
    </xf>
    <xf numFmtId="2" fontId="54" fillId="2" borderId="0" xfId="0" applyNumberFormat="1" applyFont="1" applyFill="1"/>
    <xf numFmtId="2" fontId="54" fillId="2" borderId="0" xfId="0" applyNumberFormat="1" applyFont="1" applyFill="1" applyAlignment="1">
      <alignment horizontal="center"/>
    </xf>
    <xf numFmtId="0" fontId="55" fillId="0" borderId="1" xfId="0" applyFont="1" applyBorder="1" applyAlignment="1">
      <alignment horizontal="center" vertical="center" wrapText="1"/>
    </xf>
    <xf numFmtId="0" fontId="56" fillId="0" borderId="0" xfId="0" applyFont="1" applyAlignment="1">
      <alignment wrapText="1"/>
    </xf>
    <xf numFmtId="0" fontId="57" fillId="0" borderId="4" xfId="1" applyFont="1" applyFill="1" applyBorder="1" applyAlignment="1" applyProtection="1">
      <alignment horizontal="center"/>
    </xf>
    <xf numFmtId="0" fontId="57" fillId="0" borderId="4" xfId="1" applyFont="1" applyFill="1" applyBorder="1" applyAlignment="1" applyProtection="1">
      <alignment horizontal="center" vertical="center"/>
    </xf>
    <xf numFmtId="170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57" fillId="0" borderId="4" xfId="1" applyNumberFormat="1" applyFont="1" applyFill="1" applyBorder="1" applyAlignment="1" applyProtection="1">
      <alignment horizontal="center" vertical="center"/>
    </xf>
    <xf numFmtId="170" fontId="2" fillId="0" borderId="4" xfId="0" applyNumberFormat="1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16" fontId="49" fillId="2" borderId="22" xfId="0" applyNumberFormat="1" applyFont="1" applyFill="1" applyBorder="1"/>
    <xf numFmtId="0" fontId="48" fillId="2" borderId="22" xfId="0" applyFont="1" applyFill="1" applyBorder="1" applyAlignment="1">
      <alignment horizontal="left"/>
    </xf>
    <xf numFmtId="0" fontId="50" fillId="2" borderId="22" xfId="1" applyFont="1" applyFill="1" applyBorder="1" applyProtection="1"/>
    <xf numFmtId="0" fontId="0" fillId="2" borderId="22" xfId="0" applyFill="1" applyBorder="1"/>
    <xf numFmtId="0" fontId="0" fillId="43" borderId="0" xfId="0" applyFill="1"/>
    <xf numFmtId="0" fontId="58" fillId="43" borderId="17" xfId="0" applyFont="1" applyFill="1" applyBorder="1"/>
    <xf numFmtId="0" fontId="0" fillId="43" borderId="18" xfId="0" applyFill="1" applyBorder="1"/>
    <xf numFmtId="0" fontId="0" fillId="43" borderId="19" xfId="0" applyFill="1" applyBorder="1"/>
    <xf numFmtId="0" fontId="58" fillId="43" borderId="20" xfId="0" applyFont="1" applyFill="1" applyBorder="1"/>
    <xf numFmtId="0" fontId="0" fillId="43" borderId="21" xfId="0" applyFill="1" applyBorder="1"/>
    <xf numFmtId="0" fontId="58" fillId="43" borderId="23" xfId="0" applyFont="1" applyFill="1" applyBorder="1"/>
    <xf numFmtId="0" fontId="0" fillId="43" borderId="16" xfId="0" applyFill="1" applyBorder="1"/>
    <xf numFmtId="0" fontId="0" fillId="43" borderId="24" xfId="0" applyFill="1" applyBorder="1"/>
    <xf numFmtId="0" fontId="4" fillId="2" borderId="0" xfId="1" applyFill="1" applyBorder="1" applyAlignment="1" applyProtection="1">
      <alignment horizontal="left"/>
    </xf>
    <xf numFmtId="16" fontId="0" fillId="2" borderId="0" xfId="0" applyNumberFormat="1" applyFill="1" applyAlignment="1">
      <alignment horizontal="left"/>
    </xf>
    <xf numFmtId="0" fontId="60" fillId="0" borderId="4" xfId="0" applyFont="1" applyBorder="1"/>
    <xf numFmtId="0" fontId="60" fillId="0" borderId="4" xfId="0" applyFont="1" applyBorder="1" applyAlignment="1">
      <alignment vertical="center"/>
    </xf>
    <xf numFmtId="0" fontId="61" fillId="0" borderId="4" xfId="1" applyNumberFormat="1" applyFont="1" applyFill="1" applyBorder="1" applyAlignment="1" applyProtection="1">
      <protection locked="0"/>
    </xf>
    <xf numFmtId="0" fontId="54" fillId="43" borderId="1" xfId="0" applyFont="1" applyFill="1" applyBorder="1"/>
    <xf numFmtId="0" fontId="54" fillId="43" borderId="2" xfId="0" applyFont="1" applyFill="1" applyBorder="1"/>
    <xf numFmtId="0" fontId="54" fillId="43" borderId="3" xfId="0" applyFont="1" applyFill="1" applyBorder="1"/>
    <xf numFmtId="0" fontId="54" fillId="43" borderId="4" xfId="0" applyFont="1" applyFill="1" applyBorder="1"/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170" fontId="1" fillId="0" borderId="4" xfId="0" applyNumberFormat="1" applyFont="1" applyBorder="1" applyAlignment="1">
      <alignment horizontal="center" vertical="center"/>
    </xf>
    <xf numFmtId="49" fontId="57" fillId="0" borderId="4" xfId="1" applyNumberFormat="1" applyFont="1" applyFill="1" applyBorder="1" applyAlignment="1" applyProtection="1">
      <alignment horizontal="center" vertical="center"/>
    </xf>
  </cellXfs>
  <cellStyles count="309">
    <cellStyle name="20% - Accent1 2" xfId="66" xr:uid="{00000000-0005-0000-0000-000000000000}"/>
    <cellStyle name="20% - Accent1 2 2" xfId="67" xr:uid="{00000000-0005-0000-0000-000001000000}"/>
    <cellStyle name="20% - Accent1 2 2 2" xfId="287" xr:uid="{00000000-0005-0000-0000-000002000000}"/>
    <cellStyle name="20% - Accent1 3" xfId="68" xr:uid="{00000000-0005-0000-0000-000003000000}"/>
    <cellStyle name="20% - Accent1 4" xfId="69" xr:uid="{00000000-0005-0000-0000-000004000000}"/>
    <cellStyle name="20% - Accent1 5" xfId="70" xr:uid="{00000000-0005-0000-0000-000005000000}"/>
    <cellStyle name="20% - Accent1 6" xfId="71" xr:uid="{00000000-0005-0000-0000-000006000000}"/>
    <cellStyle name="20% - Accent2 2" xfId="72" xr:uid="{00000000-0005-0000-0000-000007000000}"/>
    <cellStyle name="20% - Accent2 2 2" xfId="73" xr:uid="{00000000-0005-0000-0000-000008000000}"/>
    <cellStyle name="20% - Accent2 2 2 2" xfId="288" xr:uid="{00000000-0005-0000-0000-000009000000}"/>
    <cellStyle name="20% - Accent2 3" xfId="74" xr:uid="{00000000-0005-0000-0000-00000A000000}"/>
    <cellStyle name="20% - Accent2 4" xfId="75" xr:uid="{00000000-0005-0000-0000-00000B000000}"/>
    <cellStyle name="20% - Accent2 5" xfId="76" xr:uid="{00000000-0005-0000-0000-00000C000000}"/>
    <cellStyle name="20% - Accent2 6" xfId="77" xr:uid="{00000000-0005-0000-0000-00000D000000}"/>
    <cellStyle name="20% - Accent3 2" xfId="78" xr:uid="{00000000-0005-0000-0000-00000E000000}"/>
    <cellStyle name="20% - Accent3 2 2" xfId="79" xr:uid="{00000000-0005-0000-0000-00000F000000}"/>
    <cellStyle name="20% - Accent3 2 2 2" xfId="289" xr:uid="{00000000-0005-0000-0000-000010000000}"/>
    <cellStyle name="20% - Accent3 3" xfId="80" xr:uid="{00000000-0005-0000-0000-000011000000}"/>
    <cellStyle name="20% - Accent3 4" xfId="81" xr:uid="{00000000-0005-0000-0000-000012000000}"/>
    <cellStyle name="20% - Accent3 5" xfId="82" xr:uid="{00000000-0005-0000-0000-000013000000}"/>
    <cellStyle name="20% - Accent3 6" xfId="83" xr:uid="{00000000-0005-0000-0000-000014000000}"/>
    <cellStyle name="20% - Accent4 2" xfId="84" xr:uid="{00000000-0005-0000-0000-000015000000}"/>
    <cellStyle name="20% - Accent4 2 2" xfId="85" xr:uid="{00000000-0005-0000-0000-000016000000}"/>
    <cellStyle name="20% - Accent4 2 2 2" xfId="290" xr:uid="{00000000-0005-0000-0000-000017000000}"/>
    <cellStyle name="20% - Accent4 3" xfId="86" xr:uid="{00000000-0005-0000-0000-000018000000}"/>
    <cellStyle name="20% - Accent4 4" xfId="87" xr:uid="{00000000-0005-0000-0000-000019000000}"/>
    <cellStyle name="20% - Accent4 5" xfId="88" xr:uid="{00000000-0005-0000-0000-00001A000000}"/>
    <cellStyle name="20% - Accent4 6" xfId="89" xr:uid="{00000000-0005-0000-0000-00001B000000}"/>
    <cellStyle name="20% - Accent5 2" xfId="90" xr:uid="{00000000-0005-0000-0000-00001C000000}"/>
    <cellStyle name="20% - Accent5 2 2" xfId="91" xr:uid="{00000000-0005-0000-0000-00001D000000}"/>
    <cellStyle name="20% - Accent5 3" xfId="92" xr:uid="{00000000-0005-0000-0000-00001E000000}"/>
    <cellStyle name="20% - Accent5 4" xfId="93" xr:uid="{00000000-0005-0000-0000-00001F000000}"/>
    <cellStyle name="20% - Accent5 5" xfId="94" xr:uid="{00000000-0005-0000-0000-000020000000}"/>
    <cellStyle name="20% - Accent5 6" xfId="95" xr:uid="{00000000-0005-0000-0000-000021000000}"/>
    <cellStyle name="20% - Accent6 2" xfId="96" xr:uid="{00000000-0005-0000-0000-000022000000}"/>
    <cellStyle name="20% - Accent6 2 2" xfId="97" xr:uid="{00000000-0005-0000-0000-000023000000}"/>
    <cellStyle name="20% - Accent6 3" xfId="98" xr:uid="{00000000-0005-0000-0000-000024000000}"/>
    <cellStyle name="20% - Accent6 4" xfId="99" xr:uid="{00000000-0005-0000-0000-000025000000}"/>
    <cellStyle name="20% - Accent6 5" xfId="100" xr:uid="{00000000-0005-0000-0000-000026000000}"/>
    <cellStyle name="20% - Accent6 6" xfId="101" xr:uid="{00000000-0005-0000-0000-000027000000}"/>
    <cellStyle name="20% — акцент1 2" xfId="22" xr:uid="{00000000-0005-0000-0000-000028000000}"/>
    <cellStyle name="20% — акцент2 2" xfId="26" xr:uid="{00000000-0005-0000-0000-000029000000}"/>
    <cellStyle name="20% — акцент3 2" xfId="30" xr:uid="{00000000-0005-0000-0000-00002A000000}"/>
    <cellStyle name="20% — акцент4 2" xfId="34" xr:uid="{00000000-0005-0000-0000-00002B000000}"/>
    <cellStyle name="20% — акцент5 2" xfId="38" xr:uid="{00000000-0005-0000-0000-00002C000000}"/>
    <cellStyle name="20% — акцент6 2" xfId="42" xr:uid="{00000000-0005-0000-0000-00002D000000}"/>
    <cellStyle name="40% - Accent1 2" xfId="102" xr:uid="{00000000-0005-0000-0000-00002E000000}"/>
    <cellStyle name="40% - Accent1 2 2" xfId="103" xr:uid="{00000000-0005-0000-0000-00002F000000}"/>
    <cellStyle name="40% - Accent1 3" xfId="104" xr:uid="{00000000-0005-0000-0000-000030000000}"/>
    <cellStyle name="40% - Accent1 4" xfId="105" xr:uid="{00000000-0005-0000-0000-000031000000}"/>
    <cellStyle name="40% - Accent1 5" xfId="106" xr:uid="{00000000-0005-0000-0000-000032000000}"/>
    <cellStyle name="40% - Accent1 6" xfId="107" xr:uid="{00000000-0005-0000-0000-000033000000}"/>
    <cellStyle name="40% - Accent2 2" xfId="108" xr:uid="{00000000-0005-0000-0000-000034000000}"/>
    <cellStyle name="40% - Accent2 2 2" xfId="109" xr:uid="{00000000-0005-0000-0000-000035000000}"/>
    <cellStyle name="40% - Accent2 3" xfId="110" xr:uid="{00000000-0005-0000-0000-000036000000}"/>
    <cellStyle name="40% - Accent2 4" xfId="111" xr:uid="{00000000-0005-0000-0000-000037000000}"/>
    <cellStyle name="40% - Accent2 5" xfId="112" xr:uid="{00000000-0005-0000-0000-000038000000}"/>
    <cellStyle name="40% - Accent2 6" xfId="113" xr:uid="{00000000-0005-0000-0000-000039000000}"/>
    <cellStyle name="40% - Accent3 2" xfId="114" xr:uid="{00000000-0005-0000-0000-00003A000000}"/>
    <cellStyle name="40% - Accent3 2 2" xfId="115" xr:uid="{00000000-0005-0000-0000-00003B000000}"/>
    <cellStyle name="40% - Accent3 2 2 2" xfId="291" xr:uid="{00000000-0005-0000-0000-00003C000000}"/>
    <cellStyle name="40% - Accent3 3" xfId="116" xr:uid="{00000000-0005-0000-0000-00003D000000}"/>
    <cellStyle name="40% - Accent3 4" xfId="117" xr:uid="{00000000-0005-0000-0000-00003E000000}"/>
    <cellStyle name="40% - Accent3 5" xfId="118" xr:uid="{00000000-0005-0000-0000-00003F000000}"/>
    <cellStyle name="40% - Accent3 6" xfId="119" xr:uid="{00000000-0005-0000-0000-000040000000}"/>
    <cellStyle name="40% - Accent4 2" xfId="120" xr:uid="{00000000-0005-0000-0000-000041000000}"/>
    <cellStyle name="40% - Accent4 2 2" xfId="121" xr:uid="{00000000-0005-0000-0000-000042000000}"/>
    <cellStyle name="40% - Accent4 3" xfId="122" xr:uid="{00000000-0005-0000-0000-000043000000}"/>
    <cellStyle name="40% - Accent4 4" xfId="123" xr:uid="{00000000-0005-0000-0000-000044000000}"/>
    <cellStyle name="40% - Accent4 5" xfId="124" xr:uid="{00000000-0005-0000-0000-000045000000}"/>
    <cellStyle name="40% - Accent4 6" xfId="125" xr:uid="{00000000-0005-0000-0000-000046000000}"/>
    <cellStyle name="40% - Accent5 2" xfId="126" xr:uid="{00000000-0005-0000-0000-000047000000}"/>
    <cellStyle name="40% - Accent5 2 2" xfId="127" xr:uid="{00000000-0005-0000-0000-000048000000}"/>
    <cellStyle name="40% - Accent5 3" xfId="128" xr:uid="{00000000-0005-0000-0000-000049000000}"/>
    <cellStyle name="40% - Accent5 4" xfId="129" xr:uid="{00000000-0005-0000-0000-00004A000000}"/>
    <cellStyle name="40% - Accent5 5" xfId="130" xr:uid="{00000000-0005-0000-0000-00004B000000}"/>
    <cellStyle name="40% - Accent5 6" xfId="131" xr:uid="{00000000-0005-0000-0000-00004C000000}"/>
    <cellStyle name="40% - Accent6 2" xfId="132" xr:uid="{00000000-0005-0000-0000-00004D000000}"/>
    <cellStyle name="40% - Accent6 2 2" xfId="133" xr:uid="{00000000-0005-0000-0000-00004E000000}"/>
    <cellStyle name="40% - Accent6 3" xfId="134" xr:uid="{00000000-0005-0000-0000-00004F000000}"/>
    <cellStyle name="40% - Accent6 4" xfId="135" xr:uid="{00000000-0005-0000-0000-000050000000}"/>
    <cellStyle name="40% - Accent6 5" xfId="136" xr:uid="{00000000-0005-0000-0000-000051000000}"/>
    <cellStyle name="40% - Accent6 6" xfId="137" xr:uid="{00000000-0005-0000-0000-000052000000}"/>
    <cellStyle name="40% — акцент1 2" xfId="23" xr:uid="{00000000-0005-0000-0000-000053000000}"/>
    <cellStyle name="40% — акцент2 2" xfId="27" xr:uid="{00000000-0005-0000-0000-000054000000}"/>
    <cellStyle name="40% — акцент3 2" xfId="31" xr:uid="{00000000-0005-0000-0000-000055000000}"/>
    <cellStyle name="40% — акцент4 2" xfId="35" xr:uid="{00000000-0005-0000-0000-000056000000}"/>
    <cellStyle name="40% — акцент5 2" xfId="39" xr:uid="{00000000-0005-0000-0000-000057000000}"/>
    <cellStyle name="40% — акцент6 2" xfId="43" xr:uid="{00000000-0005-0000-0000-000058000000}"/>
    <cellStyle name="60% - Accent1 2" xfId="138" xr:uid="{00000000-0005-0000-0000-000059000000}"/>
    <cellStyle name="60% - Accent2 2" xfId="139" xr:uid="{00000000-0005-0000-0000-00005A000000}"/>
    <cellStyle name="60% - Accent3 2" xfId="140" xr:uid="{00000000-0005-0000-0000-00005B000000}"/>
    <cellStyle name="60% - Accent3 2 2" xfId="292" xr:uid="{00000000-0005-0000-0000-00005C000000}"/>
    <cellStyle name="60% - Accent4 2" xfId="141" xr:uid="{00000000-0005-0000-0000-00005D000000}"/>
    <cellStyle name="60% - Accent4 2 2" xfId="293" xr:uid="{00000000-0005-0000-0000-00005E000000}"/>
    <cellStyle name="60% - Accent5 2" xfId="142" xr:uid="{00000000-0005-0000-0000-00005F000000}"/>
    <cellStyle name="60% - Accent6 2" xfId="143" xr:uid="{00000000-0005-0000-0000-000060000000}"/>
    <cellStyle name="60% - Accent6 2 2" xfId="294" xr:uid="{00000000-0005-0000-0000-000061000000}"/>
    <cellStyle name="60% — акцент1 2" xfId="24" xr:uid="{00000000-0005-0000-0000-000062000000}"/>
    <cellStyle name="60% — акцент2 2" xfId="28" xr:uid="{00000000-0005-0000-0000-000063000000}"/>
    <cellStyle name="60% — акцент3 2" xfId="32" xr:uid="{00000000-0005-0000-0000-000064000000}"/>
    <cellStyle name="60% — акцент4 2" xfId="36" xr:uid="{00000000-0005-0000-0000-000065000000}"/>
    <cellStyle name="60% — акцент5 2" xfId="40" xr:uid="{00000000-0005-0000-0000-000066000000}"/>
    <cellStyle name="60% — акцент6 2" xfId="44" xr:uid="{00000000-0005-0000-0000-000067000000}"/>
    <cellStyle name="Accent1 2" xfId="144" xr:uid="{00000000-0005-0000-0000-000068000000}"/>
    <cellStyle name="Accent2 2" xfId="145" xr:uid="{00000000-0005-0000-0000-000069000000}"/>
    <cellStyle name="Accent3 2" xfId="146" xr:uid="{00000000-0005-0000-0000-00006A000000}"/>
    <cellStyle name="Accent4 2" xfId="147" xr:uid="{00000000-0005-0000-0000-00006B000000}"/>
    <cellStyle name="Accent5 2" xfId="148" xr:uid="{00000000-0005-0000-0000-00006C000000}"/>
    <cellStyle name="Accent6 2" xfId="149" xr:uid="{00000000-0005-0000-0000-00006D000000}"/>
    <cellStyle name="Berekening 2" xfId="150" xr:uid="{00000000-0005-0000-0000-00006E000000}"/>
    <cellStyle name="Controlecel 2" xfId="151" xr:uid="{00000000-0005-0000-0000-00006F000000}"/>
    <cellStyle name="Euro" xfId="59" xr:uid="{00000000-0005-0000-0000-000070000000}"/>
    <cellStyle name="Euro 2" xfId="152" xr:uid="{00000000-0005-0000-0000-000071000000}"/>
    <cellStyle name="Euro 2 2" xfId="295" xr:uid="{00000000-0005-0000-0000-000072000000}"/>
    <cellStyle name="Euro 3" xfId="153" xr:uid="{00000000-0005-0000-0000-000073000000}"/>
    <cellStyle name="Euro 4" xfId="154" xr:uid="{00000000-0005-0000-0000-000074000000}"/>
    <cellStyle name="Excel_BuiltIn_Tekst objaśnienia" xfId="2" xr:uid="{00000000-0005-0000-0000-000075000000}"/>
    <cellStyle name="Gekoppelde cel 2" xfId="155" xr:uid="{00000000-0005-0000-0000-000076000000}"/>
    <cellStyle name="Gekoppelde cel 3" xfId="53" xr:uid="{00000000-0005-0000-0000-000077000000}"/>
    <cellStyle name="Goed 2" xfId="156" xr:uid="{00000000-0005-0000-0000-000078000000}"/>
    <cellStyle name="Hyperlink 2" xfId="157" xr:uid="{00000000-0005-0000-0000-000079000000}"/>
    <cellStyle name="Hyperlink 2 2" xfId="286" xr:uid="{00000000-0005-0000-0000-00007A000000}"/>
    <cellStyle name="Hyperlink 3" xfId="58" xr:uid="{00000000-0005-0000-0000-00007B000000}"/>
    <cellStyle name="Invoer 2" xfId="158" xr:uid="{00000000-0005-0000-0000-00007C000000}"/>
    <cellStyle name="Komma 10" xfId="159" xr:uid="{00000000-0005-0000-0000-00007D000000}"/>
    <cellStyle name="Komma 11" xfId="160" xr:uid="{00000000-0005-0000-0000-00007E000000}"/>
    <cellStyle name="Komma 2" xfId="161" xr:uid="{00000000-0005-0000-0000-00007F000000}"/>
    <cellStyle name="Komma 2 2" xfId="162" xr:uid="{00000000-0005-0000-0000-000080000000}"/>
    <cellStyle name="Komma 2 2 2" xfId="163" xr:uid="{00000000-0005-0000-0000-000081000000}"/>
    <cellStyle name="Komma 2 3" xfId="164" xr:uid="{00000000-0005-0000-0000-000082000000}"/>
    <cellStyle name="Komma 2 3 2" xfId="165" xr:uid="{00000000-0005-0000-0000-000083000000}"/>
    <cellStyle name="Komma 2 4" xfId="166" xr:uid="{00000000-0005-0000-0000-000084000000}"/>
    <cellStyle name="Komma 2 5" xfId="167" xr:uid="{00000000-0005-0000-0000-000085000000}"/>
    <cellStyle name="Komma 3" xfId="168" xr:uid="{00000000-0005-0000-0000-000086000000}"/>
    <cellStyle name="Komma 3 2" xfId="169" xr:uid="{00000000-0005-0000-0000-000087000000}"/>
    <cellStyle name="Komma 4" xfId="170" xr:uid="{00000000-0005-0000-0000-000088000000}"/>
    <cellStyle name="Komma 4 2" xfId="171" xr:uid="{00000000-0005-0000-0000-000089000000}"/>
    <cellStyle name="Komma 4 2 2" xfId="172" xr:uid="{00000000-0005-0000-0000-00008A000000}"/>
    <cellStyle name="Komma 4 3" xfId="173" xr:uid="{00000000-0005-0000-0000-00008B000000}"/>
    <cellStyle name="Komma 4 3 2" xfId="174" xr:uid="{00000000-0005-0000-0000-00008C000000}"/>
    <cellStyle name="Komma 4 4" xfId="175" xr:uid="{00000000-0005-0000-0000-00008D000000}"/>
    <cellStyle name="Komma 5" xfId="176" xr:uid="{00000000-0005-0000-0000-00008E000000}"/>
    <cellStyle name="Komma 5 2" xfId="177" xr:uid="{00000000-0005-0000-0000-00008F000000}"/>
    <cellStyle name="Komma 5 3" xfId="178" xr:uid="{00000000-0005-0000-0000-000090000000}"/>
    <cellStyle name="Komma 6" xfId="179" xr:uid="{00000000-0005-0000-0000-000091000000}"/>
    <cellStyle name="Komma 6 2" xfId="180" xr:uid="{00000000-0005-0000-0000-000092000000}"/>
    <cellStyle name="Komma 7" xfId="181" xr:uid="{00000000-0005-0000-0000-000093000000}"/>
    <cellStyle name="Komma 8" xfId="182" xr:uid="{00000000-0005-0000-0000-000094000000}"/>
    <cellStyle name="Komma 8 2" xfId="183" xr:uid="{00000000-0005-0000-0000-000095000000}"/>
    <cellStyle name="Komma 9" xfId="184" xr:uid="{00000000-0005-0000-0000-000096000000}"/>
    <cellStyle name="Kop 1 2" xfId="185" xr:uid="{00000000-0005-0000-0000-000097000000}"/>
    <cellStyle name="Kop 1 3" xfId="49" xr:uid="{00000000-0005-0000-0000-000098000000}"/>
    <cellStyle name="Kop 2 2" xfId="186" xr:uid="{00000000-0005-0000-0000-000099000000}"/>
    <cellStyle name="Kop 2 3" xfId="50" xr:uid="{00000000-0005-0000-0000-00009A000000}"/>
    <cellStyle name="Kop 3 2" xfId="187" xr:uid="{00000000-0005-0000-0000-00009B000000}"/>
    <cellStyle name="Kop 3 3" xfId="51" xr:uid="{00000000-0005-0000-0000-00009C000000}"/>
    <cellStyle name="Kop 4 2" xfId="188" xr:uid="{00000000-0005-0000-0000-00009D000000}"/>
    <cellStyle name="Kop 4 3" xfId="52" xr:uid="{00000000-0005-0000-0000-00009E000000}"/>
    <cellStyle name="Neutraal 2" xfId="189" xr:uid="{00000000-0005-0000-0000-00009F000000}"/>
    <cellStyle name="Normal 2" xfId="190" xr:uid="{00000000-0005-0000-0000-0000A0000000}"/>
    <cellStyle name="Notitie 10" xfId="191" xr:uid="{00000000-0005-0000-0000-0000A1000000}"/>
    <cellStyle name="Notitie 11" xfId="55" xr:uid="{00000000-0005-0000-0000-0000A2000000}"/>
    <cellStyle name="Notitie 2" xfId="192" xr:uid="{00000000-0005-0000-0000-0000A3000000}"/>
    <cellStyle name="Notitie 2 2" xfId="193" xr:uid="{00000000-0005-0000-0000-0000A4000000}"/>
    <cellStyle name="Notitie 2 2 2" xfId="194" xr:uid="{00000000-0005-0000-0000-0000A5000000}"/>
    <cellStyle name="Notitie 2 2 3" xfId="296" xr:uid="{00000000-0005-0000-0000-0000A6000000}"/>
    <cellStyle name="Notitie 2 3" xfId="195" xr:uid="{00000000-0005-0000-0000-0000A7000000}"/>
    <cellStyle name="Notitie 2 4" xfId="279" xr:uid="{00000000-0005-0000-0000-0000A8000000}"/>
    <cellStyle name="Notitie 3" xfId="196" xr:uid="{00000000-0005-0000-0000-0000A9000000}"/>
    <cellStyle name="Notitie 3 2" xfId="197" xr:uid="{00000000-0005-0000-0000-0000AA000000}"/>
    <cellStyle name="Notitie 4" xfId="198" xr:uid="{00000000-0005-0000-0000-0000AB000000}"/>
    <cellStyle name="Notitie 4 2" xfId="199" xr:uid="{00000000-0005-0000-0000-0000AC000000}"/>
    <cellStyle name="Notitie 5" xfId="200" xr:uid="{00000000-0005-0000-0000-0000AD000000}"/>
    <cellStyle name="Notitie 5 2" xfId="201" xr:uid="{00000000-0005-0000-0000-0000AE000000}"/>
    <cellStyle name="Notitie 6" xfId="202" xr:uid="{00000000-0005-0000-0000-0000AF000000}"/>
    <cellStyle name="Notitie 6 2" xfId="203" xr:uid="{00000000-0005-0000-0000-0000B0000000}"/>
    <cellStyle name="Notitie 7" xfId="204" xr:uid="{00000000-0005-0000-0000-0000B1000000}"/>
    <cellStyle name="Notitie 7 2" xfId="205" xr:uid="{00000000-0005-0000-0000-0000B2000000}"/>
    <cellStyle name="Notitie 8" xfId="206" xr:uid="{00000000-0005-0000-0000-0000B3000000}"/>
    <cellStyle name="Notitie 9" xfId="207" xr:uid="{00000000-0005-0000-0000-0000B4000000}"/>
    <cellStyle name="Ongeldig 2" xfId="208" xr:uid="{00000000-0005-0000-0000-0000B5000000}"/>
    <cellStyle name="Procent 10" xfId="209" xr:uid="{00000000-0005-0000-0000-0000B6000000}"/>
    <cellStyle name="Procent 11" xfId="210" xr:uid="{00000000-0005-0000-0000-0000B7000000}"/>
    <cellStyle name="Procent 12" xfId="211" xr:uid="{00000000-0005-0000-0000-0000B8000000}"/>
    <cellStyle name="Procent 2" xfId="212" xr:uid="{00000000-0005-0000-0000-0000B9000000}"/>
    <cellStyle name="Procent 2 2" xfId="213" xr:uid="{00000000-0005-0000-0000-0000BA000000}"/>
    <cellStyle name="Procent 2 2 2" xfId="214" xr:uid="{00000000-0005-0000-0000-0000BB000000}"/>
    <cellStyle name="Procent 2 2 3" xfId="297" xr:uid="{00000000-0005-0000-0000-0000BC000000}"/>
    <cellStyle name="Procent 2 3" xfId="215" xr:uid="{00000000-0005-0000-0000-0000BD000000}"/>
    <cellStyle name="Procent 2 3 2" xfId="216" xr:uid="{00000000-0005-0000-0000-0000BE000000}"/>
    <cellStyle name="Procent 2 4" xfId="217" xr:uid="{00000000-0005-0000-0000-0000BF000000}"/>
    <cellStyle name="Procent 2 5" xfId="218" xr:uid="{00000000-0005-0000-0000-0000C0000000}"/>
    <cellStyle name="Procent 2 5 2" xfId="219" xr:uid="{00000000-0005-0000-0000-0000C1000000}"/>
    <cellStyle name="Procent 2 6" xfId="280" xr:uid="{00000000-0005-0000-0000-0000C2000000}"/>
    <cellStyle name="Procent 3" xfId="220" xr:uid="{00000000-0005-0000-0000-0000C3000000}"/>
    <cellStyle name="Procent 3 2" xfId="221" xr:uid="{00000000-0005-0000-0000-0000C4000000}"/>
    <cellStyle name="Procent 3 3" xfId="222" xr:uid="{00000000-0005-0000-0000-0000C5000000}"/>
    <cellStyle name="Procent 3 3 2" xfId="223" xr:uid="{00000000-0005-0000-0000-0000C6000000}"/>
    <cellStyle name="Procent 4" xfId="224" xr:uid="{00000000-0005-0000-0000-0000C7000000}"/>
    <cellStyle name="Procent 4 2" xfId="225" xr:uid="{00000000-0005-0000-0000-0000C8000000}"/>
    <cellStyle name="Procent 4 2 2" xfId="226" xr:uid="{00000000-0005-0000-0000-0000C9000000}"/>
    <cellStyle name="Procent 4 3" xfId="227" xr:uid="{00000000-0005-0000-0000-0000CA000000}"/>
    <cellStyle name="Procent 4 3 2" xfId="228" xr:uid="{00000000-0005-0000-0000-0000CB000000}"/>
    <cellStyle name="Procent 4 4" xfId="229" xr:uid="{00000000-0005-0000-0000-0000CC000000}"/>
    <cellStyle name="Procent 5" xfId="230" xr:uid="{00000000-0005-0000-0000-0000CD000000}"/>
    <cellStyle name="Procent 5 2" xfId="231" xr:uid="{00000000-0005-0000-0000-0000CE000000}"/>
    <cellStyle name="Procent 5 3" xfId="232" xr:uid="{00000000-0005-0000-0000-0000CF000000}"/>
    <cellStyle name="Procent 6" xfId="233" xr:uid="{00000000-0005-0000-0000-0000D0000000}"/>
    <cellStyle name="Procent 6 2" xfId="234" xr:uid="{00000000-0005-0000-0000-0000D1000000}"/>
    <cellStyle name="Procent 7" xfId="235" xr:uid="{00000000-0005-0000-0000-0000D2000000}"/>
    <cellStyle name="Procent 8" xfId="236" xr:uid="{00000000-0005-0000-0000-0000D3000000}"/>
    <cellStyle name="Procent 8 2" xfId="237" xr:uid="{00000000-0005-0000-0000-0000D4000000}"/>
    <cellStyle name="Procent 9" xfId="238" xr:uid="{00000000-0005-0000-0000-0000D5000000}"/>
    <cellStyle name="Procent 9 2" xfId="239" xr:uid="{00000000-0005-0000-0000-0000D6000000}"/>
    <cellStyle name="Standaard 10" xfId="240" xr:uid="{00000000-0005-0000-0000-0000D7000000}"/>
    <cellStyle name="Standaard 10 2" xfId="65" xr:uid="{00000000-0005-0000-0000-0000D8000000}"/>
    <cellStyle name="Standaard 11" xfId="241" xr:uid="{00000000-0005-0000-0000-0000D9000000}"/>
    <cellStyle name="Standaard 12" xfId="242" xr:uid="{00000000-0005-0000-0000-0000DA000000}"/>
    <cellStyle name="Standaard 13" xfId="243" xr:uid="{00000000-0005-0000-0000-0000DB000000}"/>
    <cellStyle name="Standaard 14" xfId="64" xr:uid="{00000000-0005-0000-0000-0000DC000000}"/>
    <cellStyle name="Standaard 15" xfId="244" xr:uid="{00000000-0005-0000-0000-0000DD000000}"/>
    <cellStyle name="Standaard 15 2" xfId="62" xr:uid="{00000000-0005-0000-0000-0000DE000000}"/>
    <cellStyle name="Standaard 15 2 2" xfId="298" xr:uid="{00000000-0005-0000-0000-0000DF000000}"/>
    <cellStyle name="Standaard 16" xfId="245" xr:uid="{00000000-0005-0000-0000-0000E0000000}"/>
    <cellStyle name="Standaard 17" xfId="47" xr:uid="{00000000-0005-0000-0000-0000E1000000}"/>
    <cellStyle name="Standaard 18" xfId="46" xr:uid="{00000000-0005-0000-0000-0000E2000000}"/>
    <cellStyle name="Standaard 2" xfId="61" xr:uid="{00000000-0005-0000-0000-0000E3000000}"/>
    <cellStyle name="Standaard 2 2" xfId="246" xr:uid="{00000000-0005-0000-0000-0000E4000000}"/>
    <cellStyle name="Standaard 2 2 2" xfId="247" xr:uid="{00000000-0005-0000-0000-0000E5000000}"/>
    <cellStyle name="Standaard 2 2 2 2" xfId="301" xr:uid="{00000000-0005-0000-0000-0000E6000000}"/>
    <cellStyle name="Standaard 2 2 3" xfId="300" xr:uid="{00000000-0005-0000-0000-0000E7000000}"/>
    <cellStyle name="Standaard 2 3" xfId="248" xr:uid="{00000000-0005-0000-0000-0000E8000000}"/>
    <cellStyle name="Standaard 2 3 2" xfId="302" xr:uid="{00000000-0005-0000-0000-0000E9000000}"/>
    <cellStyle name="Standaard 2 3 3" xfId="281" xr:uid="{00000000-0005-0000-0000-0000EA000000}"/>
    <cellStyle name="Standaard 2 4" xfId="249" xr:uid="{00000000-0005-0000-0000-0000EB000000}"/>
    <cellStyle name="Standaard 2 4 2" xfId="303" xr:uid="{00000000-0005-0000-0000-0000EC000000}"/>
    <cellStyle name="Standaard 2 4 3" xfId="282" xr:uid="{00000000-0005-0000-0000-0000ED000000}"/>
    <cellStyle name="Standaard 2 5" xfId="250" xr:uid="{00000000-0005-0000-0000-0000EE000000}"/>
    <cellStyle name="Standaard 2 5 2" xfId="299" xr:uid="{00000000-0005-0000-0000-0000EF000000}"/>
    <cellStyle name="Standaard 3" xfId="4" xr:uid="{00000000-0005-0000-0000-0000F0000000}"/>
    <cellStyle name="Standaard 3 2" xfId="45" xr:uid="{00000000-0005-0000-0000-0000F1000000}"/>
    <cellStyle name="Standaard 3 2 2" xfId="251" xr:uid="{00000000-0005-0000-0000-0000F2000000}"/>
    <cellStyle name="Standaard 3 2 2 2" xfId="305" xr:uid="{00000000-0005-0000-0000-0000F3000000}"/>
    <cellStyle name="Standaard 3 2 3" xfId="63" xr:uid="{00000000-0005-0000-0000-0000F4000000}"/>
    <cellStyle name="Standaard 3 3" xfId="252" xr:uid="{00000000-0005-0000-0000-0000F5000000}"/>
    <cellStyle name="Standaard 3 3 2" xfId="253" xr:uid="{00000000-0005-0000-0000-0000F6000000}"/>
    <cellStyle name="Standaard 3 3 2 2" xfId="306" xr:uid="{00000000-0005-0000-0000-0000F7000000}"/>
    <cellStyle name="Standaard 3 3 3" xfId="284" xr:uid="{00000000-0005-0000-0000-0000F8000000}"/>
    <cellStyle name="Standaard 3 4" xfId="254" xr:uid="{00000000-0005-0000-0000-0000F9000000}"/>
    <cellStyle name="Standaard 3 4 2" xfId="307" xr:uid="{00000000-0005-0000-0000-0000FA000000}"/>
    <cellStyle name="Standaard 3 4 3" xfId="285" xr:uid="{00000000-0005-0000-0000-0000FB000000}"/>
    <cellStyle name="Standaard 3 5" xfId="255" xr:uid="{00000000-0005-0000-0000-0000FC000000}"/>
    <cellStyle name="Standaard 3 5 2" xfId="308" xr:uid="{00000000-0005-0000-0000-0000FD000000}"/>
    <cellStyle name="Standaard 3 5 3" xfId="283" xr:uid="{00000000-0005-0000-0000-0000FE000000}"/>
    <cellStyle name="Standaard 3 6" xfId="256" xr:uid="{00000000-0005-0000-0000-0000FF000000}"/>
    <cellStyle name="Standaard 3 6 2" xfId="304" xr:uid="{00000000-0005-0000-0000-000000010000}"/>
    <cellStyle name="Standaard 3 7" xfId="257" xr:uid="{00000000-0005-0000-0000-000001010000}"/>
    <cellStyle name="Standaard 3 8" xfId="60" xr:uid="{00000000-0005-0000-0000-000002010000}"/>
    <cellStyle name="Standaard 4" xfId="258" xr:uid="{00000000-0005-0000-0000-000003010000}"/>
    <cellStyle name="Standaard 4 2" xfId="259" xr:uid="{00000000-0005-0000-0000-000004010000}"/>
    <cellStyle name="Standaard 4 3" xfId="260" xr:uid="{00000000-0005-0000-0000-000005010000}"/>
    <cellStyle name="Standaard 4 4" xfId="261" xr:uid="{00000000-0005-0000-0000-000006010000}"/>
    <cellStyle name="Standaard 4 5" xfId="262" xr:uid="{00000000-0005-0000-0000-000007010000}"/>
    <cellStyle name="Standaard 5" xfId="263" xr:uid="{00000000-0005-0000-0000-000008010000}"/>
    <cellStyle name="Standaard 5 2" xfId="264" xr:uid="{00000000-0005-0000-0000-000009010000}"/>
    <cellStyle name="Standaard 5 3" xfId="265" xr:uid="{00000000-0005-0000-0000-00000A010000}"/>
    <cellStyle name="Standaard 5 4" xfId="266" xr:uid="{00000000-0005-0000-0000-00000B010000}"/>
    <cellStyle name="Standaard 6" xfId="267" xr:uid="{00000000-0005-0000-0000-00000C010000}"/>
    <cellStyle name="Standaard 6 2" xfId="268" xr:uid="{00000000-0005-0000-0000-00000D010000}"/>
    <cellStyle name="Standaard 6 3" xfId="269" xr:uid="{00000000-0005-0000-0000-00000E010000}"/>
    <cellStyle name="Standaard 7" xfId="270" xr:uid="{00000000-0005-0000-0000-00000F010000}"/>
    <cellStyle name="Standaard 8" xfId="271" xr:uid="{00000000-0005-0000-0000-000010010000}"/>
    <cellStyle name="Standaard 9" xfId="272" xr:uid="{00000000-0005-0000-0000-000011010000}"/>
    <cellStyle name="Standaard 9 4" xfId="273" xr:uid="{00000000-0005-0000-0000-000012010000}"/>
    <cellStyle name="Titel 2" xfId="274" xr:uid="{00000000-0005-0000-0000-000013010000}"/>
    <cellStyle name="Titel 3" xfId="48" xr:uid="{00000000-0005-0000-0000-000014010000}"/>
    <cellStyle name="Totaal 2" xfId="275" xr:uid="{00000000-0005-0000-0000-000015010000}"/>
    <cellStyle name="Totaal 3" xfId="57" xr:uid="{00000000-0005-0000-0000-000016010000}"/>
    <cellStyle name="Uitvoer 2" xfId="276" xr:uid="{00000000-0005-0000-0000-000017010000}"/>
    <cellStyle name="Verklarende tekst 2" xfId="277" xr:uid="{00000000-0005-0000-0000-000018010000}"/>
    <cellStyle name="Verklarende tekst 3" xfId="56" xr:uid="{00000000-0005-0000-0000-000019010000}"/>
    <cellStyle name="Waarschuwingstekst 2" xfId="278" xr:uid="{00000000-0005-0000-0000-00001A010000}"/>
    <cellStyle name="Waarschuwingstekst 3" xfId="54" xr:uid="{00000000-0005-0000-0000-00001B010000}"/>
    <cellStyle name="Акцент1 2" xfId="21" xr:uid="{00000000-0005-0000-0000-00001C010000}"/>
    <cellStyle name="Акцент2 2" xfId="25" xr:uid="{00000000-0005-0000-0000-00001D010000}"/>
    <cellStyle name="Акцент3 2" xfId="29" xr:uid="{00000000-0005-0000-0000-00001E010000}"/>
    <cellStyle name="Акцент4 2" xfId="33" xr:uid="{00000000-0005-0000-0000-00001F010000}"/>
    <cellStyle name="Акцент5 2" xfId="37" xr:uid="{00000000-0005-0000-0000-000020010000}"/>
    <cellStyle name="Акцент6 2" xfId="41" xr:uid="{00000000-0005-0000-0000-000021010000}"/>
    <cellStyle name="Ввод  2" xfId="13" xr:uid="{00000000-0005-0000-0000-000022010000}"/>
    <cellStyle name="Вывод 2" xfId="14" xr:uid="{00000000-0005-0000-0000-000023010000}"/>
    <cellStyle name="Вычисление 2" xfId="15" xr:uid="{00000000-0005-0000-0000-000024010000}"/>
    <cellStyle name="Гиперссылка" xfId="1" builtinId="8"/>
    <cellStyle name="Заголовок 1 2" xfId="6" xr:uid="{00000000-0005-0000-0000-000026010000}"/>
    <cellStyle name="Заголовок 2 2" xfId="7" xr:uid="{00000000-0005-0000-0000-000027010000}"/>
    <cellStyle name="Заголовок 3 2" xfId="8" xr:uid="{00000000-0005-0000-0000-000028010000}"/>
    <cellStyle name="Заголовок 4 2" xfId="9" xr:uid="{00000000-0005-0000-0000-000029010000}"/>
    <cellStyle name="Итог 2" xfId="20" xr:uid="{00000000-0005-0000-0000-00002A010000}"/>
    <cellStyle name="Контрольная ячейка 2" xfId="17" xr:uid="{00000000-0005-0000-0000-00002B010000}"/>
    <cellStyle name="Название 2" xfId="5" xr:uid="{00000000-0005-0000-0000-00002C010000}"/>
    <cellStyle name="Нейтральный 2" xfId="12" xr:uid="{00000000-0005-0000-0000-00002D010000}"/>
    <cellStyle name="Обычный" xfId="0" builtinId="0"/>
    <cellStyle name="Плохой 2" xfId="11" xr:uid="{00000000-0005-0000-0000-00002F010000}"/>
    <cellStyle name="Пояснение 2" xfId="19" xr:uid="{00000000-0005-0000-0000-000030010000}"/>
    <cellStyle name="Примечание" xfId="3" builtinId="10" customBuiltin="1"/>
    <cellStyle name="Связанная ячейка 2" xfId="16" xr:uid="{00000000-0005-0000-0000-000032010000}"/>
    <cellStyle name="Текст предупреждения 2" xfId="18" xr:uid="{00000000-0005-0000-0000-000033010000}"/>
    <cellStyle name="Хороший 2" xfId="10" xr:uid="{00000000-0005-0000-0000-000034010000}"/>
  </cellStyles>
  <dxfs count="18">
    <dxf>
      <font>
        <b val="0"/>
        <strike val="0"/>
        <outline val="0"/>
        <shadow val="0"/>
        <u val="none"/>
        <vertAlign val="baseline"/>
        <sz val="11"/>
        <name val="Calibri"/>
        <charset val="204"/>
      </font>
      <numFmt numFmtId="170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charset val="204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charset val="204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charset val="204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170" formatCode="#,##0\ &quot;₽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</font>
      <numFmt numFmtId="170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numFmt numFmtId="0" formatCode="General"/>
      <fill>
        <patternFill patternType="none">
          <fgColor indexed="64"/>
          <bgColor auto="1"/>
        </patternFill>
      </fill>
      <alignment textRotation="0" wrapTex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89999084444715716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>
          <bgColor rgb="FFF6F2A2"/>
        </patternFill>
      </fill>
    </dxf>
    <dxf>
      <fill>
        <patternFill>
          <bgColor rgb="FFFFFFCC"/>
        </patternFill>
      </fill>
    </dxf>
    <dxf>
      <fill>
        <patternFill>
          <bgColor rgb="FFECD239"/>
        </patternFill>
      </fill>
    </dxf>
  </dxfs>
  <tableStyles count="1" defaultTableStyle="TableStyleMedium2" defaultPivotStyle="PivotStyleMedium9">
    <tableStyle name="Стиль таблицы 1" pivot="0" count="3" xr9:uid="{00000000-0011-0000-FFFF-FFFF00000000}">
      <tableStyleElement type="headerRow" dxfId="17"/>
      <tableStyleElement type="firstRowStripe" dxfId="16"/>
      <tableStyleElement type="secondRowStripe" dxfId="15"/>
    </tableStyle>
  </tableStyles>
  <colors>
    <mruColors>
      <color rgb="FFFFFFCC"/>
      <color rgb="FFF6F2A2"/>
      <color rgb="FFECD239"/>
      <color rgb="FFFBE965"/>
      <color rgb="FFFFFF99"/>
      <color rgb="FF13411F"/>
      <color rgb="FFFFC197"/>
      <color rgb="FF439B45"/>
      <color rgb="FF33AB52"/>
      <color rgb="FFEBF8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440532</xdr:colOff>
      <xdr:row>0</xdr:row>
      <xdr:rowOff>0</xdr:rowOff>
    </xdr:from>
    <xdr:to>
      <xdr:col>1</xdr:col>
      <xdr:colOff>559594</xdr:colOff>
      <xdr:row>9</xdr:row>
      <xdr:rowOff>192843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532" y="0"/>
          <a:ext cx="3655218" cy="2359781"/>
        </a:xfrm>
        <a:prstGeom prst="rect">
          <a:avLst/>
        </a:prstGeom>
      </xdr:spPr>
    </xdr:pic>
    <xdr:clientData/>
  </xdr:twoCellAnchor>
  <xdr:twoCellAnchor editAs="oneCell">
    <xdr:from>
      <xdr:col>0</xdr:col>
      <xdr:colOff>71438</xdr:colOff>
      <xdr:row>10</xdr:row>
      <xdr:rowOff>142875</xdr:rowOff>
    </xdr:from>
    <xdr:to>
      <xdr:col>0</xdr:col>
      <xdr:colOff>1266299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8" y="2524125"/>
          <a:ext cx="1194861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130969</xdr:colOff>
      <xdr:row>16</xdr:row>
      <xdr:rowOff>83345</xdr:rowOff>
    </xdr:from>
    <xdr:to>
      <xdr:col>0</xdr:col>
      <xdr:colOff>1226344</xdr:colOff>
      <xdr:row>18</xdr:row>
      <xdr:rowOff>132285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9" y="3667126"/>
          <a:ext cx="1095375" cy="45375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0:I187" totalsRowShown="0" headerRowDxfId="14" dataDxfId="12" headerRowBorderDxfId="13" tableBorderDxfId="11" totalsRowBorderDxfId="10">
  <autoFilter ref="A20:I187" xr:uid="{00000000-0009-0000-0100-000001000000}"/>
  <sortState xmlns:xlrd2="http://schemas.microsoft.com/office/spreadsheetml/2017/richdata2" ref="A21:I187">
    <sortCondition ref="A20:A187"/>
  </sortState>
  <tableColumns count="9">
    <tableColumn id="1" xr3:uid="{00000000-0010-0000-0000-000001000000}" name="Название товара" dataDxfId="5" dataCellStyle="Гиперссылка"/>
    <tableColumn id="3" xr3:uid="{00000000-0010-0000-0000-000003000000}" name="Контейнер" dataDxfId="4" dataCellStyle="Гиперссылка"/>
    <tableColumn id="13" xr3:uid="{00000000-0010-0000-0000-00000D000000}" name="Штамб" dataDxfId="3" dataCellStyle="Гиперссылка"/>
    <tableColumn id="2" xr3:uid="{00000000-0010-0000-0000-000002000000}" name="Высота_x000a_растения/диаметр кроны" dataDxfId="2" dataCellStyle="Гиперссылка"/>
    <tableColumn id="6" xr3:uid="{00000000-0010-0000-0000-000006000000}" name="Цена с доставкой_x000a_Москва и Спб RUB" dataDxfId="0"/>
    <tableColumn id="8" xr3:uid="{00000000-0010-0000-0000-000008000000}" name="ЗАКАЗ (шт.)" dataDxfId="1"/>
    <tableColumn id="12" xr3:uid="{00000000-0010-0000-0000-00000C000000}" name="Минимум" dataDxfId="9"/>
    <tableColumn id="9" xr3:uid="{00000000-0010-0000-0000-000009000000}" name="Сумма RUB" dataDxfId="8">
      <calculatedColumnFormula>E21*F21</calculatedColumnFormula>
    </tableColumn>
    <tableColumn id="5" xr3:uid="{8FA10430-1FDF-4D2C-9402-D16CE9DEED7B}" name="Столбец2" dataDxfId="7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of@plantship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of@plantship.ru" TargetMode="External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"/>
  <sheetViews>
    <sheetView tabSelected="1" topLeftCell="A186" zoomScale="80" zoomScaleNormal="80" workbookViewId="0">
      <selection activeCell="A21" sqref="A21:E187"/>
    </sheetView>
  </sheetViews>
  <sheetFormatPr defaultColWidth="9.1328125" defaultRowHeight="14.25"/>
  <cols>
    <col min="1" max="1" width="53" customWidth="1"/>
    <col min="2" max="2" width="14.1328125" style="1" customWidth="1"/>
    <col min="3" max="3" width="15.265625" style="1" customWidth="1"/>
    <col min="4" max="4" width="21.59765625" style="1" customWidth="1"/>
    <col min="5" max="5" width="13.86328125" customWidth="1"/>
    <col min="6" max="6" width="12.3984375" customWidth="1"/>
    <col min="7" max="7" width="13.3984375" customWidth="1"/>
    <col min="8" max="8" width="14.59765625" customWidth="1"/>
    <col min="9" max="9" width="17.73046875" customWidth="1"/>
  </cols>
  <sheetData>
    <row r="1" spans="1:9" ht="30.75" customHeight="1">
      <c r="A1" s="5"/>
      <c r="B1" s="6"/>
      <c r="C1" s="6"/>
      <c r="D1" s="7" t="s">
        <v>10</v>
      </c>
      <c r="E1" s="7"/>
      <c r="F1" s="5"/>
      <c r="G1" s="5"/>
      <c r="H1" s="5"/>
      <c r="I1" s="5"/>
    </row>
    <row r="2" spans="1:9" ht="21.75" customHeight="1">
      <c r="A2" s="5"/>
      <c r="B2" s="6"/>
      <c r="C2" s="6"/>
      <c r="D2" s="8" t="s">
        <v>9</v>
      </c>
      <c r="E2" s="7"/>
      <c r="F2" s="5"/>
      <c r="G2" s="5"/>
      <c r="H2" s="5"/>
      <c r="I2" s="5"/>
    </row>
    <row r="3" spans="1:9" ht="17.25" customHeight="1">
      <c r="A3" s="5"/>
      <c r="B3" s="9"/>
      <c r="C3" s="5"/>
      <c r="D3" s="5"/>
      <c r="E3" s="10"/>
      <c r="F3" s="5"/>
      <c r="G3" s="5"/>
      <c r="H3" s="5"/>
      <c r="I3" s="11"/>
    </row>
    <row r="4" spans="1:9" ht="15">
      <c r="A4" s="5"/>
      <c r="B4" s="9"/>
      <c r="C4" s="5"/>
      <c r="D4" s="5"/>
      <c r="E4" s="5"/>
      <c r="F4" s="5"/>
      <c r="G4" s="5"/>
      <c r="H4" s="5"/>
      <c r="I4" s="11"/>
    </row>
    <row r="5" spans="1:9" ht="15">
      <c r="A5" s="5"/>
      <c r="B5" s="9"/>
      <c r="C5" s="5"/>
      <c r="D5" s="12"/>
      <c r="E5" s="12"/>
      <c r="F5" s="5"/>
      <c r="G5" s="5"/>
      <c r="H5" s="5"/>
      <c r="I5" s="11"/>
    </row>
    <row r="6" spans="1:9" ht="15">
      <c r="A6" s="5"/>
      <c r="B6" s="13"/>
      <c r="C6" s="5"/>
      <c r="D6" s="14" t="s">
        <v>4</v>
      </c>
      <c r="E6" s="14"/>
      <c r="F6" s="5"/>
      <c r="G6" s="5"/>
      <c r="H6" s="5"/>
      <c r="I6" s="15"/>
    </row>
    <row r="7" spans="1:9" ht="18">
      <c r="A7" s="5"/>
      <c r="B7" s="5"/>
      <c r="C7" s="5"/>
      <c r="D7" s="26" t="s">
        <v>22</v>
      </c>
      <c r="E7" s="26"/>
      <c r="F7" s="59" t="s">
        <v>137</v>
      </c>
      <c r="G7" s="60"/>
      <c r="H7" s="60"/>
      <c r="I7" s="61"/>
    </row>
    <row r="8" spans="1:9" ht="18">
      <c r="A8" s="5"/>
      <c r="B8" s="27"/>
      <c r="C8" s="6"/>
      <c r="D8" s="28"/>
      <c r="E8" s="28"/>
      <c r="F8" s="62" t="s">
        <v>138</v>
      </c>
      <c r="G8" s="58"/>
      <c r="H8" s="58"/>
      <c r="I8" s="63"/>
    </row>
    <row r="9" spans="1:9" ht="18">
      <c r="A9" s="5"/>
      <c r="B9" s="6"/>
      <c r="C9" s="6"/>
      <c r="D9" s="29" t="s">
        <v>19</v>
      </c>
      <c r="E9" s="5"/>
      <c r="F9" s="64" t="s">
        <v>136</v>
      </c>
      <c r="G9" s="65"/>
      <c r="H9" s="65"/>
      <c r="I9" s="66"/>
    </row>
    <row r="10" spans="1:9" ht="16.5" customHeight="1" thickBot="1">
      <c r="A10" s="54"/>
      <c r="B10" s="55"/>
      <c r="C10" s="55"/>
      <c r="D10" s="56"/>
      <c r="E10" s="56"/>
      <c r="F10" s="56"/>
      <c r="G10" s="57"/>
      <c r="H10" s="57"/>
      <c r="I10" s="56"/>
    </row>
    <row r="11" spans="1:9" ht="15" customHeight="1" thickTop="1">
      <c r="A11" s="16"/>
      <c r="B11" s="17"/>
      <c r="C11" s="16"/>
      <c r="D11" s="18"/>
      <c r="E11" s="19"/>
      <c r="F11" s="19"/>
      <c r="G11" s="19"/>
      <c r="H11" s="19"/>
      <c r="I11" s="19"/>
    </row>
    <row r="12" spans="1:9" ht="15.75">
      <c r="A12" s="30" t="s">
        <v>6</v>
      </c>
      <c r="B12" s="72"/>
      <c r="C12" s="73"/>
      <c r="D12" s="73"/>
      <c r="E12" s="73"/>
      <c r="F12" s="74"/>
      <c r="G12" s="5"/>
      <c r="H12" s="37"/>
      <c r="I12" s="20" t="s">
        <v>14</v>
      </c>
    </row>
    <row r="13" spans="1:9" ht="15.75">
      <c r="A13" s="30" t="s">
        <v>7</v>
      </c>
      <c r="B13" s="75"/>
      <c r="C13" s="76"/>
      <c r="D13" s="76"/>
      <c r="E13" s="76"/>
      <c r="F13" s="31"/>
      <c r="H13" s="37"/>
      <c r="I13" s="20" t="s">
        <v>15</v>
      </c>
    </row>
    <row r="14" spans="1:9" ht="15.75">
      <c r="A14" s="30" t="s">
        <v>8</v>
      </c>
      <c r="B14" s="32"/>
      <c r="C14" s="33" t="s">
        <v>12</v>
      </c>
      <c r="D14" s="31"/>
      <c r="E14" s="31"/>
      <c r="F14" s="31"/>
      <c r="G14" s="31"/>
      <c r="H14" s="21" t="s">
        <v>21</v>
      </c>
      <c r="I14" s="19" t="s">
        <v>17</v>
      </c>
    </row>
    <row r="15" spans="1:9" ht="15.75">
      <c r="A15" s="34"/>
      <c r="B15" s="35"/>
      <c r="C15" s="35"/>
      <c r="D15" s="36"/>
      <c r="E15" s="36"/>
      <c r="F15" s="31"/>
      <c r="G15" s="31"/>
      <c r="H15" s="21" t="s">
        <v>16</v>
      </c>
      <c r="I15" s="22" t="s">
        <v>18</v>
      </c>
    </row>
    <row r="16" spans="1:9" ht="15.75">
      <c r="A16" s="35"/>
      <c r="B16" s="35"/>
      <c r="C16" s="35"/>
      <c r="D16" s="36"/>
      <c r="E16" s="37" t="s">
        <v>13</v>
      </c>
      <c r="F16" s="38">
        <f>SUM(Таблица1[ЗАКАЗ (шт.)])</f>
        <v>0</v>
      </c>
      <c r="G16" s="31"/>
      <c r="H16" s="31"/>
      <c r="I16" s="23"/>
    </row>
    <row r="17" spans="1:9" ht="15.75">
      <c r="A17" s="5"/>
      <c r="B17" s="6"/>
      <c r="C17" s="35"/>
      <c r="D17" s="36"/>
      <c r="E17" s="37" t="s">
        <v>1</v>
      </c>
      <c r="F17" s="39">
        <f>SUM(Таблица1[Сумма RUB])</f>
        <v>0</v>
      </c>
      <c r="G17" s="40" t="s">
        <v>139</v>
      </c>
      <c r="H17" s="31"/>
      <c r="I17" s="24"/>
    </row>
    <row r="18" spans="1:9" ht="15.75">
      <c r="A18" s="34" t="s">
        <v>11</v>
      </c>
      <c r="B18" s="35" t="s">
        <v>5</v>
      </c>
      <c r="C18" s="35"/>
      <c r="D18" s="36"/>
      <c r="E18" s="37" t="s">
        <v>26</v>
      </c>
      <c r="F18" s="39">
        <f>F17*35%</f>
        <v>0</v>
      </c>
      <c r="G18" s="40"/>
      <c r="H18" s="31"/>
      <c r="I18" s="24"/>
    </row>
    <row r="19" spans="1:9" ht="19.5" customHeight="1">
      <c r="A19" s="68"/>
      <c r="B19" s="67" t="s">
        <v>22</v>
      </c>
      <c r="C19" s="5"/>
      <c r="D19"/>
      <c r="E19" s="41"/>
      <c r="F19" s="42"/>
      <c r="G19" s="42"/>
      <c r="H19" s="42"/>
      <c r="I19" s="25"/>
    </row>
    <row r="20" spans="1:9" s="44" customFormat="1" ht="91.5" customHeight="1">
      <c r="A20" s="43" t="s">
        <v>0</v>
      </c>
      <c r="B20" s="43" t="s">
        <v>3</v>
      </c>
      <c r="C20" s="43" t="s">
        <v>25</v>
      </c>
      <c r="D20" s="43" t="s">
        <v>24</v>
      </c>
      <c r="E20" s="43" t="s">
        <v>20</v>
      </c>
      <c r="F20" s="43" t="s">
        <v>23</v>
      </c>
      <c r="G20" s="43" t="s">
        <v>27</v>
      </c>
      <c r="H20" s="43" t="s">
        <v>2</v>
      </c>
      <c r="I20" s="43" t="s">
        <v>156</v>
      </c>
    </row>
    <row r="21" spans="1:9" ht="15.75">
      <c r="A21" s="69" t="s">
        <v>159</v>
      </c>
      <c r="B21" s="77" t="s">
        <v>30</v>
      </c>
      <c r="C21" s="45"/>
      <c r="D21" s="45" t="s">
        <v>44</v>
      </c>
      <c r="E21" s="78">
        <v>12539.356097560974</v>
      </c>
      <c r="F21" s="3"/>
      <c r="G21" s="4"/>
      <c r="H21" s="2">
        <f t="shared" ref="H21:H52" si="0">E21*F21</f>
        <v>0</v>
      </c>
      <c r="I21" s="2" t="s">
        <v>28</v>
      </c>
    </row>
    <row r="22" spans="1:9" ht="15.75">
      <c r="A22" s="69" t="s">
        <v>190</v>
      </c>
      <c r="B22" s="46" t="s">
        <v>31</v>
      </c>
      <c r="C22" s="45"/>
      <c r="D22" s="46"/>
      <c r="E22" s="78">
        <v>2094.787902439024</v>
      </c>
      <c r="F22" s="52"/>
      <c r="G22" s="53"/>
      <c r="H22" s="51">
        <f t="shared" si="0"/>
        <v>0</v>
      </c>
      <c r="I22" s="51" t="s">
        <v>29</v>
      </c>
    </row>
    <row r="23" spans="1:9" ht="15.75">
      <c r="A23" s="69" t="s">
        <v>51</v>
      </c>
      <c r="B23" s="46" t="s">
        <v>50</v>
      </c>
      <c r="C23" s="45"/>
      <c r="D23" s="46"/>
      <c r="E23" s="78">
        <v>1555.2210731707314</v>
      </c>
      <c r="F23" s="3"/>
      <c r="G23" s="4"/>
      <c r="H23" s="2">
        <f t="shared" si="0"/>
        <v>0</v>
      </c>
      <c r="I23" s="2" t="s">
        <v>28</v>
      </c>
    </row>
    <row r="24" spans="1:9" ht="15.75">
      <c r="A24" s="69" t="s">
        <v>52</v>
      </c>
      <c r="B24" s="46" t="s">
        <v>50</v>
      </c>
      <c r="C24" s="45"/>
      <c r="D24" s="46"/>
      <c r="E24" s="78">
        <v>1555.2210731707314</v>
      </c>
      <c r="F24" s="52"/>
      <c r="G24" s="53"/>
      <c r="H24" s="51">
        <f t="shared" si="0"/>
        <v>0</v>
      </c>
      <c r="I24" s="51" t="s">
        <v>28</v>
      </c>
    </row>
    <row r="25" spans="1:9" ht="15.75">
      <c r="A25" s="70" t="s">
        <v>53</v>
      </c>
      <c r="B25" s="46" t="s">
        <v>50</v>
      </c>
      <c r="C25" s="45"/>
      <c r="D25" s="45"/>
      <c r="E25" s="78">
        <v>1555.2210731707314</v>
      </c>
      <c r="F25" s="3"/>
      <c r="G25" s="4"/>
      <c r="H25" s="2">
        <f t="shared" si="0"/>
        <v>0</v>
      </c>
      <c r="I25" s="2" t="s">
        <v>29</v>
      </c>
    </row>
    <row r="26" spans="1:9" ht="15.75">
      <c r="A26" s="70" t="s">
        <v>154</v>
      </c>
      <c r="B26" s="46" t="s">
        <v>31</v>
      </c>
      <c r="C26" s="45"/>
      <c r="D26" s="46"/>
      <c r="E26" s="78">
        <v>2094.787902439024</v>
      </c>
      <c r="F26" s="52"/>
      <c r="G26" s="53"/>
      <c r="H26" s="51">
        <f t="shared" si="0"/>
        <v>0</v>
      </c>
      <c r="I26" s="51" t="s">
        <v>29</v>
      </c>
    </row>
    <row r="27" spans="1:9" ht="15.75">
      <c r="A27" s="69" t="s">
        <v>54</v>
      </c>
      <c r="B27" s="77" t="s">
        <v>30</v>
      </c>
      <c r="C27" s="45"/>
      <c r="D27" s="46" t="s">
        <v>34</v>
      </c>
      <c r="E27" s="78">
        <v>13149.07317073171</v>
      </c>
      <c r="F27" s="3"/>
      <c r="G27" s="4"/>
      <c r="H27" s="2">
        <f t="shared" si="0"/>
        <v>0</v>
      </c>
      <c r="I27" s="2" t="s">
        <v>28</v>
      </c>
    </row>
    <row r="28" spans="1:9" ht="15.75">
      <c r="A28" s="70" t="s">
        <v>155</v>
      </c>
      <c r="B28" s="77" t="s">
        <v>50</v>
      </c>
      <c r="C28" s="45"/>
      <c r="D28" s="46"/>
      <c r="E28" s="78">
        <v>1555.2210731707314</v>
      </c>
      <c r="F28" s="3"/>
      <c r="G28" s="4"/>
      <c r="H28" s="2">
        <f t="shared" si="0"/>
        <v>0</v>
      </c>
      <c r="I28" s="2" t="s">
        <v>29</v>
      </c>
    </row>
    <row r="29" spans="1:9" ht="15.75">
      <c r="A29" s="70" t="s">
        <v>55</v>
      </c>
      <c r="B29" s="77" t="s">
        <v>50</v>
      </c>
      <c r="C29" s="45"/>
      <c r="D29" s="46"/>
      <c r="E29" s="78">
        <v>1555.2210731707314</v>
      </c>
      <c r="F29" s="3"/>
      <c r="G29" s="4"/>
      <c r="H29" s="2">
        <f t="shared" si="0"/>
        <v>0</v>
      </c>
      <c r="I29" s="2" t="s">
        <v>28</v>
      </c>
    </row>
    <row r="30" spans="1:9" ht="15.75">
      <c r="A30" s="70" t="s">
        <v>191</v>
      </c>
      <c r="B30" s="46" t="s">
        <v>50</v>
      </c>
      <c r="C30" s="46"/>
      <c r="D30" s="46"/>
      <c r="E30" s="78">
        <v>1759.9843902439022</v>
      </c>
      <c r="F30" s="3"/>
      <c r="G30" s="4"/>
      <c r="H30" s="2">
        <f t="shared" si="0"/>
        <v>0</v>
      </c>
      <c r="I30" s="2" t="s">
        <v>28</v>
      </c>
    </row>
    <row r="31" spans="1:9" ht="15.75">
      <c r="A31" s="70" t="s">
        <v>192</v>
      </c>
      <c r="B31" s="46" t="s">
        <v>50</v>
      </c>
      <c r="C31" s="45"/>
      <c r="D31" s="50"/>
      <c r="E31" s="78">
        <v>1759.9843902439022</v>
      </c>
      <c r="F31" s="48"/>
      <c r="G31" s="49"/>
      <c r="H31" s="47">
        <f t="shared" si="0"/>
        <v>0</v>
      </c>
      <c r="I31" s="47" t="s">
        <v>28</v>
      </c>
    </row>
    <row r="32" spans="1:9" ht="15.75">
      <c r="A32" s="69" t="s">
        <v>160</v>
      </c>
      <c r="B32" s="46" t="s">
        <v>30</v>
      </c>
      <c r="C32" s="45" t="s">
        <v>218</v>
      </c>
      <c r="D32" s="45" t="s">
        <v>28</v>
      </c>
      <c r="E32" s="78">
        <v>10354.536585365855</v>
      </c>
      <c r="F32" s="3"/>
      <c r="G32" s="4"/>
      <c r="H32" s="2">
        <f t="shared" si="0"/>
        <v>0</v>
      </c>
      <c r="I32" s="2" t="s">
        <v>29</v>
      </c>
    </row>
    <row r="33" spans="1:9" ht="15.75">
      <c r="A33" s="71" t="s">
        <v>56</v>
      </c>
      <c r="B33" s="46" t="s">
        <v>32</v>
      </c>
      <c r="C33" s="45" t="s">
        <v>218</v>
      </c>
      <c r="D33" s="46" t="s">
        <v>28</v>
      </c>
      <c r="E33" s="78">
        <v>6574.536585365855</v>
      </c>
      <c r="F33" s="3"/>
      <c r="G33" s="4"/>
      <c r="H33" s="2">
        <f t="shared" si="0"/>
        <v>0</v>
      </c>
      <c r="I33" s="2" t="s">
        <v>28</v>
      </c>
    </row>
    <row r="34" spans="1:9" ht="15.75">
      <c r="A34" s="69" t="s">
        <v>57</v>
      </c>
      <c r="B34" s="46" t="s">
        <v>32</v>
      </c>
      <c r="C34" s="45" t="s">
        <v>219</v>
      </c>
      <c r="D34" s="45" t="s">
        <v>28</v>
      </c>
      <c r="E34" s="78">
        <v>6574.536585365855</v>
      </c>
      <c r="F34" s="3"/>
      <c r="G34" s="4"/>
      <c r="H34" s="2">
        <f t="shared" si="0"/>
        <v>0</v>
      </c>
      <c r="I34" s="2" t="s">
        <v>28</v>
      </c>
    </row>
    <row r="35" spans="1:9" ht="15.75">
      <c r="A35" s="70" t="s">
        <v>193</v>
      </c>
      <c r="B35" s="46" t="s">
        <v>50</v>
      </c>
      <c r="C35" s="45"/>
      <c r="D35" s="50"/>
      <c r="E35" s="78">
        <v>1590.7879024390245</v>
      </c>
      <c r="F35" s="48"/>
      <c r="G35" s="49"/>
      <c r="H35" s="47">
        <f t="shared" si="0"/>
        <v>0</v>
      </c>
      <c r="I35" s="47" t="s">
        <v>28</v>
      </c>
    </row>
    <row r="36" spans="1:9" ht="15.75">
      <c r="A36" s="70" t="s">
        <v>194</v>
      </c>
      <c r="B36" s="46" t="s">
        <v>50</v>
      </c>
      <c r="C36" s="45"/>
      <c r="D36" s="46"/>
      <c r="E36" s="78">
        <v>1590.7879024390245</v>
      </c>
      <c r="F36" s="48"/>
      <c r="G36" s="49"/>
      <c r="H36" s="47">
        <f t="shared" si="0"/>
        <v>0</v>
      </c>
      <c r="I36" s="47" t="s">
        <v>28</v>
      </c>
    </row>
    <row r="37" spans="1:9" ht="15.75">
      <c r="A37" s="70" t="s">
        <v>195</v>
      </c>
      <c r="B37" s="46" t="s">
        <v>50</v>
      </c>
      <c r="C37" s="45"/>
      <c r="D37" s="50"/>
      <c r="E37" s="78">
        <v>1590.7879024390245</v>
      </c>
      <c r="F37" s="48"/>
      <c r="G37" s="49"/>
      <c r="H37" s="47">
        <f t="shared" si="0"/>
        <v>0</v>
      </c>
      <c r="I37" s="47" t="s">
        <v>29</v>
      </c>
    </row>
    <row r="38" spans="1:9" ht="15.75">
      <c r="A38" s="70" t="s">
        <v>196</v>
      </c>
      <c r="B38" s="46" t="s">
        <v>50</v>
      </c>
      <c r="C38" s="45"/>
      <c r="D38" s="50"/>
      <c r="E38" s="78">
        <v>1590.7879024390245</v>
      </c>
      <c r="F38" s="48"/>
      <c r="G38" s="49"/>
      <c r="H38" s="47">
        <f t="shared" si="0"/>
        <v>0</v>
      </c>
      <c r="I38" s="47" t="s">
        <v>28</v>
      </c>
    </row>
    <row r="39" spans="1:9" ht="15.75">
      <c r="A39" s="71" t="s">
        <v>161</v>
      </c>
      <c r="B39" s="46" t="s">
        <v>30</v>
      </c>
      <c r="C39" s="45" t="s">
        <v>220</v>
      </c>
      <c r="D39" s="46" t="s">
        <v>148</v>
      </c>
      <c r="E39" s="78">
        <v>15130.653658536585</v>
      </c>
      <c r="F39" s="3"/>
      <c r="G39" s="4"/>
      <c r="H39" s="2">
        <f t="shared" si="0"/>
        <v>0</v>
      </c>
      <c r="I39" s="2" t="s">
        <v>29</v>
      </c>
    </row>
    <row r="40" spans="1:9" ht="15.75">
      <c r="A40" s="69" t="s">
        <v>162</v>
      </c>
      <c r="B40" s="77" t="s">
        <v>141</v>
      </c>
      <c r="C40" s="45"/>
      <c r="D40" s="46" t="s">
        <v>149</v>
      </c>
      <c r="E40" s="78">
        <v>6330.7317073170734</v>
      </c>
      <c r="F40" s="3"/>
      <c r="G40" s="4"/>
      <c r="H40" s="2">
        <f t="shared" si="0"/>
        <v>0</v>
      </c>
      <c r="I40" s="2" t="s">
        <v>29</v>
      </c>
    </row>
    <row r="41" spans="1:9" ht="15.75">
      <c r="A41" s="71" t="s">
        <v>162</v>
      </c>
      <c r="B41" s="46" t="s">
        <v>30</v>
      </c>
      <c r="C41" s="45" t="s">
        <v>221</v>
      </c>
      <c r="D41" s="46" t="s">
        <v>147</v>
      </c>
      <c r="E41" s="78">
        <v>15130.653658536585</v>
      </c>
      <c r="F41" s="48"/>
      <c r="G41" s="49"/>
      <c r="H41" s="47">
        <f t="shared" si="0"/>
        <v>0</v>
      </c>
      <c r="I41" s="47" t="s">
        <v>29</v>
      </c>
    </row>
    <row r="42" spans="1:9" ht="15.75">
      <c r="A42" s="70" t="s">
        <v>197</v>
      </c>
      <c r="B42" s="46" t="s">
        <v>31</v>
      </c>
      <c r="C42" s="45"/>
      <c r="D42" s="46"/>
      <c r="E42" s="78">
        <v>2196.4074146341463</v>
      </c>
      <c r="F42" s="48"/>
      <c r="G42" s="49"/>
      <c r="H42" s="47">
        <f t="shared" si="0"/>
        <v>0</v>
      </c>
      <c r="I42" s="47" t="s">
        <v>29</v>
      </c>
    </row>
    <row r="43" spans="1:9" ht="15.75">
      <c r="A43" s="70" t="s">
        <v>58</v>
      </c>
      <c r="B43" s="46" t="s">
        <v>31</v>
      </c>
      <c r="C43" s="45"/>
      <c r="D43" s="46"/>
      <c r="E43" s="78">
        <v>2196.4074146341463</v>
      </c>
      <c r="F43" s="48"/>
      <c r="G43" s="49"/>
      <c r="H43" s="47">
        <f t="shared" si="0"/>
        <v>0</v>
      </c>
      <c r="I43" s="47" t="s">
        <v>28</v>
      </c>
    </row>
    <row r="44" spans="1:9" ht="15.75">
      <c r="A44" s="70" t="s">
        <v>59</v>
      </c>
      <c r="B44" s="46" t="s">
        <v>31</v>
      </c>
      <c r="C44" s="45"/>
      <c r="D44" s="50"/>
      <c r="E44" s="78">
        <v>2145.5976585365856</v>
      </c>
      <c r="F44" s="48"/>
      <c r="G44" s="49"/>
      <c r="H44" s="47">
        <f t="shared" si="0"/>
        <v>0</v>
      </c>
      <c r="I44" s="47" t="s">
        <v>28</v>
      </c>
    </row>
    <row r="45" spans="1:9" ht="15.75">
      <c r="A45" s="70" t="s">
        <v>60</v>
      </c>
      <c r="B45" s="46" t="s">
        <v>31</v>
      </c>
      <c r="C45" s="45"/>
      <c r="D45" s="46"/>
      <c r="E45" s="78">
        <v>2145.5976585365856</v>
      </c>
      <c r="F45" s="48"/>
      <c r="G45" s="49"/>
      <c r="H45" s="47">
        <f t="shared" si="0"/>
        <v>0</v>
      </c>
      <c r="I45" s="47" t="s">
        <v>157</v>
      </c>
    </row>
    <row r="46" spans="1:9" ht="15.75">
      <c r="A46" s="70" t="s">
        <v>61</v>
      </c>
      <c r="B46" s="46" t="s">
        <v>31</v>
      </c>
      <c r="C46" s="45"/>
      <c r="D46" s="50"/>
      <c r="E46" s="78">
        <v>2145.5976585365856</v>
      </c>
      <c r="F46" s="48"/>
      <c r="G46" s="49"/>
      <c r="H46" s="47">
        <f t="shared" si="0"/>
        <v>0</v>
      </c>
      <c r="I46" s="47" t="s">
        <v>28</v>
      </c>
    </row>
    <row r="47" spans="1:9" ht="15.75">
      <c r="A47" s="70" t="s">
        <v>200</v>
      </c>
      <c r="B47" s="46" t="s">
        <v>31</v>
      </c>
      <c r="C47" s="45"/>
      <c r="D47" s="46"/>
      <c r="E47" s="78">
        <v>2145.5976585365856</v>
      </c>
      <c r="F47" s="48"/>
      <c r="G47" s="49"/>
      <c r="H47" s="47">
        <f t="shared" si="0"/>
        <v>0</v>
      </c>
      <c r="I47" s="47" t="s">
        <v>28</v>
      </c>
    </row>
    <row r="48" spans="1:9" ht="15.75">
      <c r="A48" s="70" t="s">
        <v>201</v>
      </c>
      <c r="B48" s="46" t="s">
        <v>31</v>
      </c>
      <c r="C48" s="45"/>
      <c r="D48" s="46"/>
      <c r="E48" s="78">
        <v>2145.5976585365856</v>
      </c>
      <c r="F48" s="48"/>
      <c r="G48" s="49"/>
      <c r="H48" s="47">
        <f t="shared" si="0"/>
        <v>0</v>
      </c>
      <c r="I48" s="47" t="s">
        <v>158</v>
      </c>
    </row>
    <row r="49" spans="1:9" ht="15.75">
      <c r="A49" s="70" t="s">
        <v>62</v>
      </c>
      <c r="B49" s="46" t="s">
        <v>31</v>
      </c>
      <c r="C49" s="45"/>
      <c r="D49" s="50"/>
      <c r="E49" s="78">
        <v>2196.4074146341463</v>
      </c>
      <c r="F49" s="48"/>
      <c r="G49" s="49"/>
      <c r="H49" s="47">
        <f t="shared" si="0"/>
        <v>0</v>
      </c>
      <c r="I49" s="47" t="s">
        <v>157</v>
      </c>
    </row>
    <row r="50" spans="1:9" ht="15.75">
      <c r="A50" s="70" t="s">
        <v>202</v>
      </c>
      <c r="B50" s="46" t="s">
        <v>31</v>
      </c>
      <c r="C50" s="45"/>
      <c r="D50" s="46"/>
      <c r="E50" s="78">
        <v>2145.5976585365856</v>
      </c>
      <c r="F50" s="48"/>
      <c r="G50" s="49"/>
      <c r="H50" s="47">
        <f t="shared" si="0"/>
        <v>0</v>
      </c>
      <c r="I50" s="47" t="s">
        <v>29</v>
      </c>
    </row>
    <row r="51" spans="1:9" ht="15.75">
      <c r="A51" s="70" t="s">
        <v>63</v>
      </c>
      <c r="B51" s="46" t="s">
        <v>50</v>
      </c>
      <c r="C51" s="45"/>
      <c r="D51" s="50"/>
      <c r="E51" s="78">
        <v>1590.7879024390245</v>
      </c>
      <c r="F51" s="48"/>
      <c r="G51" s="49"/>
      <c r="H51" s="47">
        <f t="shared" si="0"/>
        <v>0</v>
      </c>
      <c r="I51" s="47" t="s">
        <v>28</v>
      </c>
    </row>
    <row r="52" spans="1:9" ht="15.75">
      <c r="A52" s="70" t="s">
        <v>203</v>
      </c>
      <c r="B52" s="46" t="s">
        <v>31</v>
      </c>
      <c r="C52" s="45"/>
      <c r="D52" s="46"/>
      <c r="E52" s="78">
        <v>2145.5976585365856</v>
      </c>
      <c r="F52" s="48"/>
      <c r="G52" s="49"/>
      <c r="H52" s="47">
        <f t="shared" si="0"/>
        <v>0</v>
      </c>
      <c r="I52" s="47" t="s">
        <v>28</v>
      </c>
    </row>
    <row r="53" spans="1:9" ht="15.75">
      <c r="A53" s="70" t="s">
        <v>64</v>
      </c>
      <c r="B53" s="46" t="s">
        <v>31</v>
      </c>
      <c r="C53" s="45"/>
      <c r="D53" s="46"/>
      <c r="E53" s="78">
        <v>2196.4074146341463</v>
      </c>
      <c r="F53" s="48"/>
      <c r="G53" s="49"/>
      <c r="H53" s="47">
        <f t="shared" ref="H53:H84" si="1">E53*F53</f>
        <v>0</v>
      </c>
      <c r="I53" s="47" t="s">
        <v>157</v>
      </c>
    </row>
    <row r="54" spans="1:9" ht="15.75">
      <c r="A54" s="70" t="s">
        <v>204</v>
      </c>
      <c r="B54" s="46" t="s">
        <v>31</v>
      </c>
      <c r="C54" s="45"/>
      <c r="D54" s="46"/>
      <c r="E54" s="78">
        <v>2196.4074146341463</v>
      </c>
      <c r="F54" s="48"/>
      <c r="G54" s="49"/>
      <c r="H54" s="47">
        <f t="shared" si="1"/>
        <v>0</v>
      </c>
      <c r="I54" s="47" t="s">
        <v>28</v>
      </c>
    </row>
    <row r="55" spans="1:9" ht="15.75">
      <c r="A55" s="70" t="s">
        <v>205</v>
      </c>
      <c r="B55" s="46" t="s">
        <v>31</v>
      </c>
      <c r="C55" s="45"/>
      <c r="D55" s="50"/>
      <c r="E55" s="78">
        <v>2145.5976585365856</v>
      </c>
      <c r="F55" s="48"/>
      <c r="G55" s="49"/>
      <c r="H55" s="47">
        <f t="shared" si="1"/>
        <v>0</v>
      </c>
      <c r="I55" s="47" t="s">
        <v>28</v>
      </c>
    </row>
    <row r="56" spans="1:9" ht="15.75">
      <c r="A56" s="70" t="s">
        <v>65</v>
      </c>
      <c r="B56" s="46" t="s">
        <v>31</v>
      </c>
      <c r="C56" s="45"/>
      <c r="D56" s="50"/>
      <c r="E56" s="78">
        <v>2196.4074146341463</v>
      </c>
      <c r="F56" s="48"/>
      <c r="G56" s="49"/>
      <c r="H56" s="47">
        <f t="shared" si="1"/>
        <v>0</v>
      </c>
      <c r="I56" s="47" t="s">
        <v>28</v>
      </c>
    </row>
    <row r="57" spans="1:9" ht="15.75">
      <c r="A57" s="70" t="s">
        <v>206</v>
      </c>
      <c r="B57" s="46" t="s">
        <v>31</v>
      </c>
      <c r="C57" s="45"/>
      <c r="D57" s="50"/>
      <c r="E57" s="78">
        <v>2145.5976585365856</v>
      </c>
      <c r="F57" s="48"/>
      <c r="G57" s="49"/>
      <c r="H57" s="47">
        <f t="shared" si="1"/>
        <v>0</v>
      </c>
      <c r="I57" s="47" t="s">
        <v>157</v>
      </c>
    </row>
    <row r="58" spans="1:9" ht="15.75">
      <c r="A58" s="70" t="s">
        <v>207</v>
      </c>
      <c r="B58" s="46" t="s">
        <v>50</v>
      </c>
      <c r="C58" s="45"/>
      <c r="D58" s="46"/>
      <c r="E58" s="78">
        <v>1590.7879024390245</v>
      </c>
      <c r="F58" s="48"/>
      <c r="G58" s="49"/>
      <c r="H58" s="47">
        <f t="shared" si="1"/>
        <v>0</v>
      </c>
      <c r="I58" s="47" t="s">
        <v>28</v>
      </c>
    </row>
    <row r="59" spans="1:9" ht="15.75">
      <c r="A59" s="70" t="s">
        <v>208</v>
      </c>
      <c r="B59" s="46" t="s">
        <v>31</v>
      </c>
      <c r="C59" s="45"/>
      <c r="D59" s="46"/>
      <c r="E59" s="78">
        <v>2145.5976585365856</v>
      </c>
      <c r="F59" s="48"/>
      <c r="G59" s="49"/>
      <c r="H59" s="47">
        <f t="shared" si="1"/>
        <v>0</v>
      </c>
      <c r="I59" s="47" t="s">
        <v>28</v>
      </c>
    </row>
    <row r="60" spans="1:9" ht="15.75">
      <c r="A60" s="70" t="s">
        <v>66</v>
      </c>
      <c r="B60" s="46" t="s">
        <v>31</v>
      </c>
      <c r="C60" s="45"/>
      <c r="D60" s="50"/>
      <c r="E60" s="78">
        <v>2247.2171707317075</v>
      </c>
      <c r="F60" s="48"/>
      <c r="G60" s="49"/>
      <c r="H60" s="47">
        <f t="shared" si="1"/>
        <v>0</v>
      </c>
      <c r="I60" s="47" t="s">
        <v>158</v>
      </c>
    </row>
    <row r="61" spans="1:9" ht="15.75">
      <c r="A61" s="70" t="s">
        <v>209</v>
      </c>
      <c r="B61" s="46" t="s">
        <v>31</v>
      </c>
      <c r="C61" s="45"/>
      <c r="D61" s="46"/>
      <c r="E61" s="78">
        <v>2145.5976585365856</v>
      </c>
      <c r="F61" s="48"/>
      <c r="G61" s="49"/>
      <c r="H61" s="47">
        <f t="shared" si="1"/>
        <v>0</v>
      </c>
      <c r="I61" s="47" t="s">
        <v>28</v>
      </c>
    </row>
    <row r="62" spans="1:9" ht="15.75">
      <c r="A62" s="70" t="s">
        <v>210</v>
      </c>
      <c r="B62" s="46" t="s">
        <v>31</v>
      </c>
      <c r="C62" s="45"/>
      <c r="D62" s="46"/>
      <c r="E62" s="78">
        <v>2145.5976585365856</v>
      </c>
      <c r="F62" s="48"/>
      <c r="G62" s="49"/>
      <c r="H62" s="47">
        <f t="shared" si="1"/>
        <v>0</v>
      </c>
      <c r="I62" s="47" t="s">
        <v>28</v>
      </c>
    </row>
    <row r="63" spans="1:9" ht="15.75">
      <c r="A63" s="70" t="s">
        <v>211</v>
      </c>
      <c r="B63" s="46" t="s">
        <v>31</v>
      </c>
      <c r="C63" s="45"/>
      <c r="D63" s="46"/>
      <c r="E63" s="78">
        <v>2145.5976585365856</v>
      </c>
      <c r="F63" s="48"/>
      <c r="G63" s="49"/>
      <c r="H63" s="47">
        <f t="shared" si="1"/>
        <v>0</v>
      </c>
      <c r="I63" s="47" t="s">
        <v>28</v>
      </c>
    </row>
    <row r="64" spans="1:9" ht="15.75">
      <c r="A64" s="70" t="s">
        <v>215</v>
      </c>
      <c r="B64" s="46" t="s">
        <v>31</v>
      </c>
      <c r="C64" s="45"/>
      <c r="D64" s="46"/>
      <c r="E64" s="78">
        <v>2145.5976585365856</v>
      </c>
      <c r="F64" s="48"/>
      <c r="G64" s="49"/>
      <c r="H64" s="47">
        <f t="shared" si="1"/>
        <v>0</v>
      </c>
      <c r="I64" s="47" t="s">
        <v>157</v>
      </c>
    </row>
    <row r="65" spans="1:9" ht="15.75">
      <c r="A65" s="70" t="s">
        <v>67</v>
      </c>
      <c r="B65" s="46" t="s">
        <v>31</v>
      </c>
      <c r="C65" s="45"/>
      <c r="D65" s="50"/>
      <c r="E65" s="78">
        <v>2145.5976585365856</v>
      </c>
      <c r="F65" s="48"/>
      <c r="G65" s="49"/>
      <c r="H65" s="47">
        <f t="shared" si="1"/>
        <v>0</v>
      </c>
      <c r="I65" s="47" t="s">
        <v>28</v>
      </c>
    </row>
    <row r="66" spans="1:9" ht="15.75">
      <c r="A66" s="70" t="s">
        <v>68</v>
      </c>
      <c r="B66" s="46" t="s">
        <v>50</v>
      </c>
      <c r="C66" s="45"/>
      <c r="D66" s="50"/>
      <c r="E66" s="78">
        <v>1590.7879024390245</v>
      </c>
      <c r="F66" s="48"/>
      <c r="G66" s="49"/>
      <c r="H66" s="47">
        <f t="shared" si="1"/>
        <v>0</v>
      </c>
      <c r="I66" s="47" t="s">
        <v>157</v>
      </c>
    </row>
    <row r="67" spans="1:9" ht="15.75">
      <c r="A67" s="70" t="s">
        <v>198</v>
      </c>
      <c r="B67" s="46" t="s">
        <v>50</v>
      </c>
      <c r="C67" s="45"/>
      <c r="D67" s="50"/>
      <c r="E67" s="78">
        <v>1555.2210731707314</v>
      </c>
      <c r="F67" s="48"/>
      <c r="G67" s="49"/>
      <c r="H67" s="47">
        <f t="shared" si="1"/>
        <v>0</v>
      </c>
      <c r="I67" s="47" t="s">
        <v>28</v>
      </c>
    </row>
    <row r="68" spans="1:9" ht="15.75">
      <c r="A68" s="70" t="s">
        <v>69</v>
      </c>
      <c r="B68" s="46" t="s">
        <v>50</v>
      </c>
      <c r="C68" s="45"/>
      <c r="D68" s="50"/>
      <c r="E68" s="78">
        <v>1555.2210731707314</v>
      </c>
      <c r="F68" s="48"/>
      <c r="G68" s="49"/>
      <c r="H68" s="47">
        <f t="shared" si="1"/>
        <v>0</v>
      </c>
      <c r="I68" s="47" t="s">
        <v>28</v>
      </c>
    </row>
    <row r="69" spans="1:9" ht="15.75">
      <c r="A69" s="70" t="s">
        <v>216</v>
      </c>
      <c r="B69" s="46" t="s">
        <v>31</v>
      </c>
      <c r="C69" s="45"/>
      <c r="D69" s="50"/>
      <c r="E69" s="78">
        <v>2196.4074146341463</v>
      </c>
      <c r="F69" s="48"/>
      <c r="G69" s="49"/>
      <c r="H69" s="47">
        <f t="shared" si="1"/>
        <v>0</v>
      </c>
      <c r="I69" s="47" t="s">
        <v>29</v>
      </c>
    </row>
    <row r="70" spans="1:9" ht="15.75">
      <c r="A70" s="70" t="s">
        <v>70</v>
      </c>
      <c r="B70" s="46" t="s">
        <v>31</v>
      </c>
      <c r="C70" s="45"/>
      <c r="D70" s="50"/>
      <c r="E70" s="78">
        <v>2145.5976585365856</v>
      </c>
      <c r="F70" s="48"/>
      <c r="G70" s="49"/>
      <c r="H70" s="47">
        <f t="shared" si="1"/>
        <v>0</v>
      </c>
      <c r="I70" s="47" t="s">
        <v>29</v>
      </c>
    </row>
    <row r="71" spans="1:9" ht="15.75">
      <c r="A71" s="70" t="s">
        <v>212</v>
      </c>
      <c r="B71" s="46" t="s">
        <v>31</v>
      </c>
      <c r="C71" s="45"/>
      <c r="D71" s="46"/>
      <c r="E71" s="78">
        <v>2145.5976585365856</v>
      </c>
      <c r="F71" s="48"/>
      <c r="G71" s="49"/>
      <c r="H71" s="47">
        <f t="shared" si="1"/>
        <v>0</v>
      </c>
      <c r="I71" s="47" t="s">
        <v>28</v>
      </c>
    </row>
    <row r="72" spans="1:9" ht="15.75">
      <c r="A72" s="70" t="s">
        <v>71</v>
      </c>
      <c r="B72" s="46" t="s">
        <v>50</v>
      </c>
      <c r="C72" s="45"/>
      <c r="D72" s="50"/>
      <c r="E72" s="78">
        <v>1641.5976585365856</v>
      </c>
      <c r="F72" s="48"/>
      <c r="G72" s="49"/>
      <c r="H72" s="47">
        <f t="shared" si="1"/>
        <v>0</v>
      </c>
      <c r="I72" s="47" t="s">
        <v>28</v>
      </c>
    </row>
    <row r="73" spans="1:9" ht="15.75">
      <c r="A73" s="70" t="s">
        <v>217</v>
      </c>
      <c r="B73" s="46" t="s">
        <v>50</v>
      </c>
      <c r="C73" s="45"/>
      <c r="D73" s="46"/>
      <c r="E73" s="78">
        <v>1590.7879024390245</v>
      </c>
      <c r="F73" s="48"/>
      <c r="G73" s="49"/>
      <c r="H73" s="47">
        <f t="shared" si="1"/>
        <v>0</v>
      </c>
      <c r="I73" s="47" t="s">
        <v>157</v>
      </c>
    </row>
    <row r="74" spans="1:9" ht="15.75">
      <c r="A74" s="70" t="s">
        <v>214</v>
      </c>
      <c r="B74" s="46" t="s">
        <v>31</v>
      </c>
      <c r="C74" s="45"/>
      <c r="D74" s="46"/>
      <c r="E74" s="78">
        <v>2145.5976585365856</v>
      </c>
      <c r="F74" s="48"/>
      <c r="G74" s="49"/>
      <c r="H74" s="47">
        <f t="shared" si="1"/>
        <v>0</v>
      </c>
      <c r="I74" s="47" t="s">
        <v>28</v>
      </c>
    </row>
    <row r="75" spans="1:9" ht="15.75">
      <c r="A75" s="70" t="s">
        <v>72</v>
      </c>
      <c r="B75" s="46" t="s">
        <v>50</v>
      </c>
      <c r="C75" s="45"/>
      <c r="D75" s="46"/>
      <c r="E75" s="78">
        <v>1555.2210731707314</v>
      </c>
      <c r="F75" s="48"/>
      <c r="G75" s="49"/>
      <c r="H75" s="47">
        <f t="shared" si="1"/>
        <v>0</v>
      </c>
      <c r="I75" s="47" t="s">
        <v>28</v>
      </c>
    </row>
    <row r="76" spans="1:9" ht="15.75">
      <c r="A76" s="70" t="s">
        <v>213</v>
      </c>
      <c r="B76" s="46" t="s">
        <v>50</v>
      </c>
      <c r="C76" s="45"/>
      <c r="D76" s="50"/>
      <c r="E76" s="78">
        <v>1555.2210731707314</v>
      </c>
      <c r="F76" s="48"/>
      <c r="G76" s="49"/>
      <c r="H76" s="47">
        <f t="shared" si="1"/>
        <v>0</v>
      </c>
      <c r="I76" s="47" t="s">
        <v>158</v>
      </c>
    </row>
    <row r="77" spans="1:9" ht="15.75">
      <c r="A77" s="70" t="s">
        <v>73</v>
      </c>
      <c r="B77" s="46" t="s">
        <v>31</v>
      </c>
      <c r="C77" s="45"/>
      <c r="D77" s="50"/>
      <c r="E77" s="78">
        <v>2196.4074146341463</v>
      </c>
      <c r="F77" s="48"/>
      <c r="G77" s="49"/>
      <c r="H77" s="47">
        <f t="shared" si="1"/>
        <v>0</v>
      </c>
      <c r="I77" s="47" t="s">
        <v>158</v>
      </c>
    </row>
    <row r="78" spans="1:9" ht="15.75">
      <c r="A78" s="70" t="s">
        <v>199</v>
      </c>
      <c r="B78" s="46" t="s">
        <v>31</v>
      </c>
      <c r="C78" s="45"/>
      <c r="D78" s="46"/>
      <c r="E78" s="78">
        <v>2196.4074146341463</v>
      </c>
      <c r="F78" s="48"/>
      <c r="G78" s="49"/>
      <c r="H78" s="47">
        <f t="shared" si="1"/>
        <v>0</v>
      </c>
      <c r="I78" s="47" t="s">
        <v>29</v>
      </c>
    </row>
    <row r="79" spans="1:9" ht="15.75">
      <c r="A79" s="71" t="s">
        <v>163</v>
      </c>
      <c r="B79" s="46" t="s">
        <v>30</v>
      </c>
      <c r="C79" s="45"/>
      <c r="D79" s="46" t="s">
        <v>40</v>
      </c>
      <c r="E79" s="78">
        <v>14165.268292682926</v>
      </c>
      <c r="F79" s="48"/>
      <c r="G79" s="49"/>
      <c r="H79" s="47">
        <f t="shared" si="1"/>
        <v>0</v>
      </c>
      <c r="I79" s="47" t="s">
        <v>28</v>
      </c>
    </row>
    <row r="80" spans="1:9" ht="15.75">
      <c r="A80" s="71" t="s">
        <v>74</v>
      </c>
      <c r="B80" s="46" t="s">
        <v>30</v>
      </c>
      <c r="C80" s="45"/>
      <c r="D80" s="45" t="s">
        <v>34</v>
      </c>
      <c r="E80" s="78">
        <v>13657.170731707318</v>
      </c>
      <c r="F80" s="3"/>
      <c r="G80" s="4"/>
      <c r="H80" s="2">
        <f t="shared" si="1"/>
        <v>0</v>
      </c>
      <c r="I80" s="2" t="s">
        <v>28</v>
      </c>
    </row>
    <row r="81" spans="1:9" ht="15.75">
      <c r="A81" s="69" t="s">
        <v>75</v>
      </c>
      <c r="B81" s="77" t="s">
        <v>33</v>
      </c>
      <c r="C81" s="45" t="s">
        <v>222</v>
      </c>
      <c r="D81" s="46" t="s">
        <v>38</v>
      </c>
      <c r="E81" s="78">
        <v>13413.365853658537</v>
      </c>
      <c r="F81" s="3"/>
      <c r="G81" s="4"/>
      <c r="H81" s="2">
        <f t="shared" si="1"/>
        <v>0</v>
      </c>
      <c r="I81" s="2" t="s">
        <v>28</v>
      </c>
    </row>
    <row r="82" spans="1:9" ht="15.75">
      <c r="A82" s="71" t="s">
        <v>75</v>
      </c>
      <c r="B82" s="46" t="s">
        <v>33</v>
      </c>
      <c r="C82" s="45"/>
      <c r="D82" s="45" t="s">
        <v>144</v>
      </c>
      <c r="E82" s="78">
        <v>11889.07317073171</v>
      </c>
      <c r="F82" s="3"/>
      <c r="G82" s="4"/>
      <c r="H82" s="2">
        <f t="shared" si="1"/>
        <v>0</v>
      </c>
      <c r="I82" s="2" t="s">
        <v>28</v>
      </c>
    </row>
    <row r="83" spans="1:9" ht="15.75">
      <c r="A83" s="69" t="s">
        <v>164</v>
      </c>
      <c r="B83" s="77" t="s">
        <v>30</v>
      </c>
      <c r="C83" s="45"/>
      <c r="D83" s="45" t="s">
        <v>43</v>
      </c>
      <c r="E83" s="78">
        <v>13149.07317073171</v>
      </c>
      <c r="F83" s="3"/>
      <c r="G83" s="4"/>
      <c r="H83" s="2">
        <f t="shared" si="1"/>
        <v>0</v>
      </c>
      <c r="I83" s="2" t="s">
        <v>29</v>
      </c>
    </row>
    <row r="84" spans="1:9" ht="15.75">
      <c r="A84" s="71" t="s">
        <v>76</v>
      </c>
      <c r="B84" s="46" t="s">
        <v>30</v>
      </c>
      <c r="C84" s="45"/>
      <c r="D84" s="45" t="s">
        <v>39</v>
      </c>
      <c r="E84" s="78">
        <v>13149.07317073171</v>
      </c>
      <c r="F84" s="3"/>
      <c r="G84" s="4"/>
      <c r="H84" s="2">
        <f t="shared" si="1"/>
        <v>0</v>
      </c>
      <c r="I84" s="2" t="s">
        <v>28</v>
      </c>
    </row>
    <row r="85" spans="1:9" ht="15.75">
      <c r="A85" s="69" t="s">
        <v>165</v>
      </c>
      <c r="B85" s="77" t="s">
        <v>30</v>
      </c>
      <c r="C85" s="45"/>
      <c r="D85" s="45" t="s">
        <v>43</v>
      </c>
      <c r="E85" s="78">
        <v>12539.356097560974</v>
      </c>
      <c r="F85" s="3"/>
      <c r="G85" s="4"/>
      <c r="H85" s="2">
        <f t="shared" ref="H85:H116" si="2">E85*F85</f>
        <v>0</v>
      </c>
      <c r="I85" s="2" t="s">
        <v>28</v>
      </c>
    </row>
    <row r="86" spans="1:9" ht="15.75">
      <c r="A86" s="71" t="s">
        <v>77</v>
      </c>
      <c r="B86" s="46" t="s">
        <v>33</v>
      </c>
      <c r="C86" s="45"/>
      <c r="D86" s="45" t="s">
        <v>39</v>
      </c>
      <c r="E86" s="78">
        <v>11279.356097560974</v>
      </c>
      <c r="F86" s="3"/>
      <c r="G86" s="4"/>
      <c r="H86" s="2">
        <f t="shared" si="2"/>
        <v>0</v>
      </c>
      <c r="I86" s="2" t="s">
        <v>29</v>
      </c>
    </row>
    <row r="87" spans="1:9" ht="15.75">
      <c r="A87" s="69" t="s">
        <v>166</v>
      </c>
      <c r="B87" s="46" t="s">
        <v>30</v>
      </c>
      <c r="C87" s="45"/>
      <c r="D87" s="46" t="s">
        <v>144</v>
      </c>
      <c r="E87" s="78">
        <v>13149.07317073171</v>
      </c>
      <c r="F87" s="3"/>
      <c r="G87" s="4"/>
      <c r="H87" s="2">
        <f t="shared" si="2"/>
        <v>0</v>
      </c>
      <c r="I87" s="2" t="s">
        <v>29</v>
      </c>
    </row>
    <row r="88" spans="1:9" ht="15.75">
      <c r="A88" s="69" t="s">
        <v>167</v>
      </c>
      <c r="B88" s="77" t="s">
        <v>30</v>
      </c>
      <c r="C88" s="45"/>
      <c r="D88" s="45" t="s">
        <v>42</v>
      </c>
      <c r="E88" s="78">
        <v>14165.268292682926</v>
      </c>
      <c r="F88" s="3"/>
      <c r="G88" s="4"/>
      <c r="H88" s="2">
        <f t="shared" si="2"/>
        <v>0</v>
      </c>
      <c r="I88" s="2" t="s">
        <v>28</v>
      </c>
    </row>
    <row r="89" spans="1:9" ht="15.75">
      <c r="A89" s="69" t="s">
        <v>168</v>
      </c>
      <c r="B89" s="46" t="s">
        <v>30</v>
      </c>
      <c r="C89" s="45"/>
      <c r="D89" s="46" t="s">
        <v>47</v>
      </c>
      <c r="E89" s="78">
        <v>14673.365853658535</v>
      </c>
      <c r="F89" s="3"/>
      <c r="G89" s="4"/>
      <c r="H89" s="2">
        <f t="shared" si="2"/>
        <v>0</v>
      </c>
      <c r="I89" s="2" t="s">
        <v>28</v>
      </c>
    </row>
    <row r="90" spans="1:9" ht="15.75">
      <c r="A90" s="71" t="s">
        <v>169</v>
      </c>
      <c r="B90" s="46" t="s">
        <v>30</v>
      </c>
      <c r="C90" s="45"/>
      <c r="D90" s="46" t="s">
        <v>42</v>
      </c>
      <c r="E90" s="78">
        <v>13149.07317073171</v>
      </c>
      <c r="F90" s="48"/>
      <c r="G90" s="49"/>
      <c r="H90" s="47">
        <f t="shared" si="2"/>
        <v>0</v>
      </c>
      <c r="I90" s="47" t="s">
        <v>28</v>
      </c>
    </row>
    <row r="91" spans="1:9" ht="15.75">
      <c r="A91" s="71" t="s">
        <v>78</v>
      </c>
      <c r="B91" s="46" t="s">
        <v>30</v>
      </c>
      <c r="C91" s="45" t="s">
        <v>223</v>
      </c>
      <c r="D91" s="46" t="s">
        <v>147</v>
      </c>
      <c r="E91" s="78">
        <v>13149.07317073171</v>
      </c>
      <c r="F91" s="48"/>
      <c r="G91" s="49"/>
      <c r="H91" s="47">
        <f t="shared" si="2"/>
        <v>0</v>
      </c>
      <c r="I91" s="47" t="s">
        <v>28</v>
      </c>
    </row>
    <row r="92" spans="1:9" ht="15.75">
      <c r="A92" s="71" t="s">
        <v>79</v>
      </c>
      <c r="B92" s="46" t="s">
        <v>33</v>
      </c>
      <c r="C92" s="45" t="s">
        <v>224</v>
      </c>
      <c r="D92" s="46" t="s">
        <v>148</v>
      </c>
      <c r="E92" s="78">
        <v>11889.07317073171</v>
      </c>
      <c r="F92" s="48"/>
      <c r="G92" s="49"/>
      <c r="H92" s="47">
        <f t="shared" si="2"/>
        <v>0</v>
      </c>
      <c r="I92" s="47" t="s">
        <v>28</v>
      </c>
    </row>
    <row r="93" spans="1:9" ht="15.75">
      <c r="A93" s="71" t="s">
        <v>170</v>
      </c>
      <c r="B93" s="46" t="s">
        <v>33</v>
      </c>
      <c r="C93" s="45" t="s">
        <v>225</v>
      </c>
      <c r="D93" s="46" t="s">
        <v>38</v>
      </c>
      <c r="E93" s="78">
        <v>11889.07317073171</v>
      </c>
      <c r="F93" s="48"/>
      <c r="G93" s="49"/>
      <c r="H93" s="47">
        <f t="shared" si="2"/>
        <v>0</v>
      </c>
      <c r="I93" s="47" t="s">
        <v>28</v>
      </c>
    </row>
    <row r="94" spans="1:9" ht="15.75">
      <c r="A94" s="71" t="s">
        <v>80</v>
      </c>
      <c r="B94" s="46" t="s">
        <v>30</v>
      </c>
      <c r="C94" s="45"/>
      <c r="D94" s="46" t="s">
        <v>41</v>
      </c>
      <c r="E94" s="78">
        <v>12539.356097560974</v>
      </c>
      <c r="F94" s="48"/>
      <c r="G94" s="49"/>
      <c r="H94" s="47">
        <f t="shared" si="2"/>
        <v>0</v>
      </c>
      <c r="I94" s="47" t="s">
        <v>28</v>
      </c>
    </row>
    <row r="95" spans="1:9" ht="15.75">
      <c r="A95" s="71" t="s">
        <v>81</v>
      </c>
      <c r="B95" s="46" t="s">
        <v>33</v>
      </c>
      <c r="C95" s="45"/>
      <c r="D95" s="46" t="s">
        <v>147</v>
      </c>
      <c r="E95" s="78">
        <v>10872.878048780487</v>
      </c>
      <c r="F95" s="48"/>
      <c r="G95" s="49"/>
      <c r="H95" s="47">
        <f t="shared" si="2"/>
        <v>0</v>
      </c>
      <c r="I95" s="47" t="s">
        <v>28</v>
      </c>
    </row>
    <row r="96" spans="1:9" ht="15.75">
      <c r="A96" s="71" t="s">
        <v>171</v>
      </c>
      <c r="B96" s="46" t="s">
        <v>142</v>
      </c>
      <c r="C96" s="45"/>
      <c r="D96" s="46" t="s">
        <v>36</v>
      </c>
      <c r="E96" s="78">
        <v>10019.356097560974</v>
      </c>
      <c r="F96" s="48"/>
      <c r="G96" s="49"/>
      <c r="H96" s="47">
        <f t="shared" si="2"/>
        <v>0</v>
      </c>
      <c r="I96" s="47" t="s">
        <v>28</v>
      </c>
    </row>
    <row r="97" spans="1:9" ht="15.75">
      <c r="A97" s="71" t="s">
        <v>82</v>
      </c>
      <c r="B97" s="46" t="s">
        <v>30</v>
      </c>
      <c r="C97" s="45"/>
      <c r="D97" s="46" t="s">
        <v>143</v>
      </c>
      <c r="E97" s="78">
        <v>12539.356097560974</v>
      </c>
      <c r="F97" s="48"/>
      <c r="G97" s="49"/>
      <c r="H97" s="47">
        <f t="shared" si="2"/>
        <v>0</v>
      </c>
      <c r="I97" s="47" t="s">
        <v>28</v>
      </c>
    </row>
    <row r="98" spans="1:9" ht="15.75">
      <c r="A98" s="69" t="s">
        <v>83</v>
      </c>
      <c r="B98" s="77" t="s">
        <v>30</v>
      </c>
      <c r="C98" s="45"/>
      <c r="D98" s="46" t="s">
        <v>37</v>
      </c>
      <c r="E98" s="78">
        <v>13149.07317073171</v>
      </c>
      <c r="F98" s="3"/>
      <c r="G98" s="4"/>
      <c r="H98" s="2">
        <f t="shared" si="2"/>
        <v>0</v>
      </c>
      <c r="I98" s="2" t="s">
        <v>28</v>
      </c>
    </row>
    <row r="99" spans="1:9" ht="15.75">
      <c r="A99" s="71" t="s">
        <v>172</v>
      </c>
      <c r="B99" s="46" t="s">
        <v>30</v>
      </c>
      <c r="C99" s="45"/>
      <c r="D99" s="46" t="s">
        <v>42</v>
      </c>
      <c r="E99" s="78">
        <v>13149.07317073171</v>
      </c>
      <c r="F99" s="3"/>
      <c r="G99" s="4"/>
      <c r="H99" s="2">
        <f t="shared" si="2"/>
        <v>0</v>
      </c>
      <c r="I99" s="2" t="s">
        <v>29</v>
      </c>
    </row>
    <row r="100" spans="1:9" ht="15.75">
      <c r="A100" s="71" t="s">
        <v>173</v>
      </c>
      <c r="B100" s="46" t="s">
        <v>30</v>
      </c>
      <c r="C100" s="45"/>
      <c r="D100" s="46" t="s">
        <v>41</v>
      </c>
      <c r="E100" s="78">
        <v>15181.463414634147</v>
      </c>
      <c r="F100" s="48"/>
      <c r="G100" s="49"/>
      <c r="H100" s="47">
        <f t="shared" si="2"/>
        <v>0</v>
      </c>
      <c r="I100" s="47" t="s">
        <v>28</v>
      </c>
    </row>
    <row r="101" spans="1:9" ht="15.75">
      <c r="A101" s="71" t="s">
        <v>84</v>
      </c>
      <c r="B101" s="46" t="s">
        <v>30</v>
      </c>
      <c r="C101" s="45"/>
      <c r="D101" s="46" t="s">
        <v>47</v>
      </c>
      <c r="E101" s="78">
        <v>13149.07317073171</v>
      </c>
      <c r="F101" s="48"/>
      <c r="G101" s="49"/>
      <c r="H101" s="47">
        <f t="shared" si="2"/>
        <v>0</v>
      </c>
      <c r="I101" s="47" t="s">
        <v>28</v>
      </c>
    </row>
    <row r="102" spans="1:9" ht="15.75">
      <c r="A102" s="69" t="s">
        <v>85</v>
      </c>
      <c r="B102" s="46" t="s">
        <v>30</v>
      </c>
      <c r="C102" s="46"/>
      <c r="D102" s="46" t="s">
        <v>42</v>
      </c>
      <c r="E102" s="78">
        <v>12539.356097560974</v>
      </c>
      <c r="F102" s="3"/>
      <c r="G102" s="4"/>
      <c r="H102" s="2">
        <f t="shared" si="2"/>
        <v>0</v>
      </c>
      <c r="I102" s="2" t="s">
        <v>29</v>
      </c>
    </row>
    <row r="103" spans="1:9" ht="15.75">
      <c r="A103" s="71" t="s">
        <v>86</v>
      </c>
      <c r="B103" s="46" t="s">
        <v>30</v>
      </c>
      <c r="C103" s="45"/>
      <c r="D103" s="46" t="s">
        <v>44</v>
      </c>
      <c r="E103" s="78">
        <v>12539.356097560974</v>
      </c>
      <c r="F103" s="48"/>
      <c r="G103" s="49"/>
      <c r="H103" s="47">
        <f t="shared" si="2"/>
        <v>0</v>
      </c>
      <c r="I103" s="47" t="s">
        <v>28</v>
      </c>
    </row>
    <row r="104" spans="1:9" ht="15.75">
      <c r="A104" s="71" t="s">
        <v>86</v>
      </c>
      <c r="B104" s="46" t="s">
        <v>30</v>
      </c>
      <c r="C104" s="45"/>
      <c r="D104" s="46" t="s">
        <v>39</v>
      </c>
      <c r="E104" s="78">
        <v>13149.07317073171</v>
      </c>
      <c r="F104" s="48"/>
      <c r="G104" s="49"/>
      <c r="H104" s="47">
        <f t="shared" si="2"/>
        <v>0</v>
      </c>
      <c r="I104" s="47" t="s">
        <v>28</v>
      </c>
    </row>
    <row r="105" spans="1:9" ht="15.75">
      <c r="A105" s="71" t="s">
        <v>87</v>
      </c>
      <c r="B105" s="46" t="s">
        <v>30</v>
      </c>
      <c r="C105" s="45"/>
      <c r="D105" s="46" t="s">
        <v>42</v>
      </c>
      <c r="E105" s="78">
        <v>13149.07317073171</v>
      </c>
      <c r="F105" s="48"/>
      <c r="G105" s="49"/>
      <c r="H105" s="47">
        <f t="shared" si="2"/>
        <v>0</v>
      </c>
      <c r="I105" s="47" t="s">
        <v>28</v>
      </c>
    </row>
    <row r="106" spans="1:9" ht="15.75">
      <c r="A106" s="71" t="s">
        <v>88</v>
      </c>
      <c r="B106" s="46" t="s">
        <v>30</v>
      </c>
      <c r="C106" s="45"/>
      <c r="D106" s="46" t="s">
        <v>150</v>
      </c>
      <c r="E106" s="78">
        <v>13149.07317073171</v>
      </c>
      <c r="F106" s="48"/>
      <c r="G106" s="49"/>
      <c r="H106" s="47">
        <f t="shared" si="2"/>
        <v>0</v>
      </c>
      <c r="I106" s="47" t="s">
        <v>28</v>
      </c>
    </row>
    <row r="107" spans="1:9" ht="15.75">
      <c r="A107" s="71" t="s">
        <v>89</v>
      </c>
      <c r="B107" s="46" t="s">
        <v>30</v>
      </c>
      <c r="C107" s="45"/>
      <c r="D107" s="46" t="s">
        <v>47</v>
      </c>
      <c r="E107" s="78">
        <v>13657.170731707318</v>
      </c>
      <c r="F107" s="48"/>
      <c r="G107" s="49"/>
      <c r="H107" s="47">
        <f t="shared" si="2"/>
        <v>0</v>
      </c>
      <c r="I107" s="47" t="s">
        <v>28</v>
      </c>
    </row>
    <row r="108" spans="1:9" ht="15.75">
      <c r="A108" s="71" t="s">
        <v>89</v>
      </c>
      <c r="B108" s="46" t="s">
        <v>30</v>
      </c>
      <c r="C108" s="45"/>
      <c r="D108" s="46" t="s">
        <v>43</v>
      </c>
      <c r="E108" s="78">
        <v>13149.07317073171</v>
      </c>
      <c r="F108" s="48"/>
      <c r="G108" s="49"/>
      <c r="H108" s="47">
        <f t="shared" si="2"/>
        <v>0</v>
      </c>
      <c r="I108" s="47" t="s">
        <v>28</v>
      </c>
    </row>
    <row r="109" spans="1:9" ht="15.75">
      <c r="A109" s="71" t="s">
        <v>174</v>
      </c>
      <c r="B109" s="46" t="s">
        <v>30</v>
      </c>
      <c r="C109" s="45" t="s">
        <v>223</v>
      </c>
      <c r="D109" s="45" t="s">
        <v>147</v>
      </c>
      <c r="E109" s="78">
        <v>13657.170731707318</v>
      </c>
      <c r="F109" s="3"/>
      <c r="G109" s="4"/>
      <c r="H109" s="2">
        <f t="shared" si="2"/>
        <v>0</v>
      </c>
      <c r="I109" s="2" t="s">
        <v>29</v>
      </c>
    </row>
    <row r="110" spans="1:9" ht="15.75">
      <c r="A110" s="69" t="s">
        <v>175</v>
      </c>
      <c r="B110" s="46" t="s">
        <v>30</v>
      </c>
      <c r="C110" s="45" t="s">
        <v>223</v>
      </c>
      <c r="D110" s="46" t="s">
        <v>148</v>
      </c>
      <c r="E110" s="78">
        <v>13657.170731707318</v>
      </c>
      <c r="F110" s="3"/>
      <c r="G110" s="4"/>
      <c r="H110" s="2">
        <f t="shared" si="2"/>
        <v>0</v>
      </c>
      <c r="I110" s="2" t="s">
        <v>29</v>
      </c>
    </row>
    <row r="111" spans="1:9" ht="15.75">
      <c r="A111" s="71" t="s">
        <v>176</v>
      </c>
      <c r="B111" s="46" t="s">
        <v>30</v>
      </c>
      <c r="C111" s="45"/>
      <c r="D111" s="46" t="s">
        <v>42</v>
      </c>
      <c r="E111" s="78">
        <v>13149.07317073171</v>
      </c>
      <c r="F111" s="48"/>
      <c r="G111" s="49"/>
      <c r="H111" s="47">
        <f t="shared" si="2"/>
        <v>0</v>
      </c>
      <c r="I111" s="47" t="s">
        <v>29</v>
      </c>
    </row>
    <row r="112" spans="1:9" ht="15.75">
      <c r="A112" s="71" t="s">
        <v>90</v>
      </c>
      <c r="B112" s="46" t="s">
        <v>33</v>
      </c>
      <c r="C112" s="45"/>
      <c r="D112" s="46" t="s">
        <v>146</v>
      </c>
      <c r="E112" s="78">
        <v>11279.356097560974</v>
      </c>
      <c r="F112" s="48"/>
      <c r="G112" s="49"/>
      <c r="H112" s="47">
        <f t="shared" si="2"/>
        <v>0</v>
      </c>
      <c r="I112" s="47" t="s">
        <v>28</v>
      </c>
    </row>
    <row r="113" spans="1:9" ht="15.75">
      <c r="A113" s="71" t="s">
        <v>91</v>
      </c>
      <c r="B113" s="46" t="s">
        <v>30</v>
      </c>
      <c r="C113" s="45"/>
      <c r="D113" s="46" t="s">
        <v>40</v>
      </c>
      <c r="E113" s="78">
        <v>13149.07317073171</v>
      </c>
      <c r="F113" s="48"/>
      <c r="G113" s="49"/>
      <c r="H113" s="47">
        <f t="shared" si="2"/>
        <v>0</v>
      </c>
      <c r="I113" s="47" t="s">
        <v>28</v>
      </c>
    </row>
    <row r="114" spans="1:9" ht="15.75">
      <c r="A114" s="71" t="s">
        <v>92</v>
      </c>
      <c r="B114" s="46" t="s">
        <v>30</v>
      </c>
      <c r="C114" s="45"/>
      <c r="D114" s="46" t="s">
        <v>144</v>
      </c>
      <c r="E114" s="78">
        <v>12539.356097560974</v>
      </c>
      <c r="F114" s="48"/>
      <c r="G114" s="49"/>
      <c r="H114" s="47">
        <f t="shared" si="2"/>
        <v>0</v>
      </c>
      <c r="I114" s="47" t="s">
        <v>28</v>
      </c>
    </row>
    <row r="115" spans="1:9" ht="15.75">
      <c r="A115" s="71" t="s">
        <v>177</v>
      </c>
      <c r="B115" s="46" t="s">
        <v>33</v>
      </c>
      <c r="C115" s="45"/>
      <c r="D115" s="45" t="s">
        <v>144</v>
      </c>
      <c r="E115" s="78">
        <v>11279.356097560974</v>
      </c>
      <c r="F115" s="3"/>
      <c r="G115" s="4"/>
      <c r="H115" s="2">
        <f t="shared" si="2"/>
        <v>0</v>
      </c>
      <c r="I115" s="2" t="s">
        <v>28</v>
      </c>
    </row>
    <row r="116" spans="1:9" ht="15.75">
      <c r="A116" s="69" t="s">
        <v>93</v>
      </c>
      <c r="B116" s="46" t="s">
        <v>142</v>
      </c>
      <c r="C116" s="45"/>
      <c r="D116" s="46" t="s">
        <v>39</v>
      </c>
      <c r="E116" s="78">
        <v>10019.356097560974</v>
      </c>
      <c r="F116" s="3"/>
      <c r="G116" s="4"/>
      <c r="H116" s="2">
        <f t="shared" si="2"/>
        <v>0</v>
      </c>
      <c r="I116" s="2" t="s">
        <v>28</v>
      </c>
    </row>
    <row r="117" spans="1:9" ht="15.75">
      <c r="A117" s="71" t="s">
        <v>94</v>
      </c>
      <c r="B117" s="46" t="s">
        <v>33</v>
      </c>
      <c r="C117" s="45"/>
      <c r="D117" s="45" t="s">
        <v>44</v>
      </c>
      <c r="E117" s="78">
        <v>10822.068292682927</v>
      </c>
      <c r="F117" s="3"/>
      <c r="G117" s="4"/>
      <c r="H117" s="2">
        <f t="shared" ref="H117:H148" si="3">E117*F117</f>
        <v>0</v>
      </c>
      <c r="I117" s="2" t="s">
        <v>28</v>
      </c>
    </row>
    <row r="118" spans="1:9" ht="15.75">
      <c r="A118" s="69" t="s">
        <v>94</v>
      </c>
      <c r="B118" s="77" t="s">
        <v>30</v>
      </c>
      <c r="C118" s="45"/>
      <c r="D118" s="45" t="s">
        <v>35</v>
      </c>
      <c r="E118" s="78">
        <v>13149.07317073171</v>
      </c>
      <c r="F118" s="3"/>
      <c r="G118" s="4"/>
      <c r="H118" s="2">
        <f t="shared" si="3"/>
        <v>0</v>
      </c>
      <c r="I118" s="2" t="s">
        <v>28</v>
      </c>
    </row>
    <row r="119" spans="1:9" ht="15.75">
      <c r="A119" s="71" t="s">
        <v>178</v>
      </c>
      <c r="B119" s="46" t="s">
        <v>30</v>
      </c>
      <c r="C119" s="45"/>
      <c r="D119" s="45" t="s">
        <v>144</v>
      </c>
      <c r="E119" s="78">
        <v>12539.356097560974</v>
      </c>
      <c r="F119" s="3"/>
      <c r="G119" s="4"/>
      <c r="H119" s="2">
        <f t="shared" si="3"/>
        <v>0</v>
      </c>
      <c r="I119" s="2" t="s">
        <v>28</v>
      </c>
    </row>
    <row r="120" spans="1:9" ht="15.75">
      <c r="A120" s="69" t="s">
        <v>179</v>
      </c>
      <c r="B120" s="77" t="s">
        <v>142</v>
      </c>
      <c r="C120" s="45"/>
      <c r="D120" s="45" t="s">
        <v>44</v>
      </c>
      <c r="E120" s="78">
        <v>10019.356097560974</v>
      </c>
      <c r="F120" s="3"/>
      <c r="G120" s="4"/>
      <c r="H120" s="2">
        <f t="shared" si="3"/>
        <v>0</v>
      </c>
      <c r="I120" s="2" t="s">
        <v>29</v>
      </c>
    </row>
    <row r="121" spans="1:9" ht="15.75">
      <c r="A121" s="71" t="s">
        <v>95</v>
      </c>
      <c r="B121" s="46" t="s">
        <v>30</v>
      </c>
      <c r="C121" s="45"/>
      <c r="D121" s="45" t="s">
        <v>42</v>
      </c>
      <c r="E121" s="78">
        <v>13149.07317073171</v>
      </c>
      <c r="F121" s="3"/>
      <c r="G121" s="4"/>
      <c r="H121" s="2">
        <f t="shared" si="3"/>
        <v>0</v>
      </c>
      <c r="I121" s="2" t="s">
        <v>28</v>
      </c>
    </row>
    <row r="122" spans="1:9" ht="15.75">
      <c r="A122" s="69" t="s">
        <v>95</v>
      </c>
      <c r="B122" s="77" t="s">
        <v>30</v>
      </c>
      <c r="C122" s="45"/>
      <c r="D122" s="45" t="s">
        <v>144</v>
      </c>
      <c r="E122" s="78">
        <v>12539.356097560974</v>
      </c>
      <c r="F122" s="3"/>
      <c r="G122" s="4"/>
      <c r="H122" s="2">
        <f t="shared" si="3"/>
        <v>0</v>
      </c>
      <c r="I122" s="2" t="s">
        <v>28</v>
      </c>
    </row>
    <row r="123" spans="1:9" ht="15.75">
      <c r="A123" s="71" t="s">
        <v>96</v>
      </c>
      <c r="B123" s="46" t="s">
        <v>30</v>
      </c>
      <c r="C123" s="45" t="s">
        <v>225</v>
      </c>
      <c r="D123" s="45" t="s">
        <v>148</v>
      </c>
      <c r="E123" s="78">
        <v>13149.07317073171</v>
      </c>
      <c r="F123" s="3"/>
      <c r="G123" s="4"/>
      <c r="H123" s="2">
        <f t="shared" si="3"/>
        <v>0</v>
      </c>
      <c r="I123" s="2" t="s">
        <v>28</v>
      </c>
    </row>
    <row r="124" spans="1:9" ht="15.75">
      <c r="A124" s="69" t="s">
        <v>97</v>
      </c>
      <c r="B124" s="46" t="s">
        <v>30</v>
      </c>
      <c r="C124" s="45"/>
      <c r="D124" s="46" t="s">
        <v>43</v>
      </c>
      <c r="E124" s="78">
        <v>12539.356097560974</v>
      </c>
      <c r="F124" s="3"/>
      <c r="G124" s="4"/>
      <c r="H124" s="2">
        <f t="shared" si="3"/>
        <v>0</v>
      </c>
      <c r="I124" s="2" t="s">
        <v>28</v>
      </c>
    </row>
    <row r="125" spans="1:9" ht="15.75">
      <c r="A125" s="71" t="s">
        <v>180</v>
      </c>
      <c r="B125" s="46" t="s">
        <v>30</v>
      </c>
      <c r="C125" s="45"/>
      <c r="D125" s="45" t="s">
        <v>46</v>
      </c>
      <c r="E125" s="78">
        <v>12539.356097560974</v>
      </c>
      <c r="F125" s="3"/>
      <c r="G125" s="4"/>
      <c r="H125" s="2">
        <f t="shared" si="3"/>
        <v>0</v>
      </c>
      <c r="I125" s="2" t="s">
        <v>28</v>
      </c>
    </row>
    <row r="126" spans="1:9" ht="15.75">
      <c r="A126" s="69" t="s">
        <v>98</v>
      </c>
      <c r="B126" s="46" t="s">
        <v>30</v>
      </c>
      <c r="C126" s="45"/>
      <c r="D126" s="46" t="s">
        <v>43</v>
      </c>
      <c r="E126" s="78">
        <v>12539.356097560974</v>
      </c>
      <c r="F126" s="3"/>
      <c r="G126" s="4"/>
      <c r="H126" s="2">
        <f t="shared" si="3"/>
        <v>0</v>
      </c>
      <c r="I126" s="2" t="s">
        <v>28</v>
      </c>
    </row>
    <row r="127" spans="1:9" ht="15.75">
      <c r="A127" s="71" t="s">
        <v>99</v>
      </c>
      <c r="B127" s="46" t="s">
        <v>30</v>
      </c>
      <c r="C127" s="45" t="s">
        <v>225</v>
      </c>
      <c r="D127" s="45" t="s">
        <v>151</v>
      </c>
      <c r="E127" s="78">
        <v>13149.07317073171</v>
      </c>
      <c r="F127" s="3"/>
      <c r="G127" s="4"/>
      <c r="H127" s="2">
        <f t="shared" si="3"/>
        <v>0</v>
      </c>
      <c r="I127" s="2" t="s">
        <v>28</v>
      </c>
    </row>
    <row r="128" spans="1:9" ht="15.75">
      <c r="A128" s="69" t="s">
        <v>100</v>
      </c>
      <c r="B128" s="77" t="s">
        <v>30</v>
      </c>
      <c r="C128" s="45"/>
      <c r="D128" s="45" t="s">
        <v>46</v>
      </c>
      <c r="E128" s="78">
        <v>12539.356097560974</v>
      </c>
      <c r="F128" s="3"/>
      <c r="G128" s="4"/>
      <c r="H128" s="2">
        <f t="shared" si="3"/>
        <v>0</v>
      </c>
      <c r="I128" s="2" t="s">
        <v>28</v>
      </c>
    </row>
    <row r="129" spans="1:9" ht="15.75">
      <c r="A129" s="71" t="s">
        <v>100</v>
      </c>
      <c r="B129" s="46" t="s">
        <v>30</v>
      </c>
      <c r="C129" s="45" t="s">
        <v>223</v>
      </c>
      <c r="D129" s="45" t="s">
        <v>147</v>
      </c>
      <c r="E129" s="78">
        <v>13149.07317073171</v>
      </c>
      <c r="F129" s="3"/>
      <c r="G129" s="4"/>
      <c r="H129" s="2">
        <f t="shared" si="3"/>
        <v>0</v>
      </c>
      <c r="I129" s="2" t="s">
        <v>28</v>
      </c>
    </row>
    <row r="130" spans="1:9" ht="15.75">
      <c r="A130" s="69" t="s">
        <v>101</v>
      </c>
      <c r="B130" s="77" t="s">
        <v>30</v>
      </c>
      <c r="C130" s="45"/>
      <c r="D130" s="46" t="s">
        <v>152</v>
      </c>
      <c r="E130" s="78">
        <v>12539.356097560974</v>
      </c>
      <c r="F130" s="3"/>
      <c r="G130" s="4"/>
      <c r="H130" s="2">
        <f t="shared" si="3"/>
        <v>0</v>
      </c>
      <c r="I130" s="2" t="s">
        <v>28</v>
      </c>
    </row>
    <row r="131" spans="1:9" ht="15.75">
      <c r="A131" s="71" t="s">
        <v>102</v>
      </c>
      <c r="B131" s="46" t="s">
        <v>30</v>
      </c>
      <c r="C131" s="45"/>
      <c r="D131" s="46" t="s">
        <v>43</v>
      </c>
      <c r="E131" s="78">
        <v>12539.356097560974</v>
      </c>
      <c r="F131" s="3"/>
      <c r="G131" s="4"/>
      <c r="H131" s="2">
        <f t="shared" si="3"/>
        <v>0</v>
      </c>
      <c r="I131" s="2" t="s">
        <v>28</v>
      </c>
    </row>
    <row r="132" spans="1:9" ht="15.75">
      <c r="A132" s="69" t="s">
        <v>103</v>
      </c>
      <c r="B132" s="77" t="s">
        <v>30</v>
      </c>
      <c r="C132" s="45" t="s">
        <v>225</v>
      </c>
      <c r="D132" s="46" t="s">
        <v>46</v>
      </c>
      <c r="E132" s="78">
        <v>13149.07317073171</v>
      </c>
      <c r="F132" s="3"/>
      <c r="G132" s="4"/>
      <c r="H132" s="2">
        <f t="shared" si="3"/>
        <v>0</v>
      </c>
      <c r="I132" s="2" t="s">
        <v>28</v>
      </c>
    </row>
    <row r="133" spans="1:9" ht="15.75">
      <c r="A133" s="71" t="s">
        <v>104</v>
      </c>
      <c r="B133" s="46" t="s">
        <v>30</v>
      </c>
      <c r="C133" s="45"/>
      <c r="D133" s="45" t="s">
        <v>38</v>
      </c>
      <c r="E133" s="78">
        <v>12132.878048780487</v>
      </c>
      <c r="F133" s="3"/>
      <c r="G133" s="4"/>
      <c r="H133" s="2">
        <f t="shared" si="3"/>
        <v>0</v>
      </c>
      <c r="I133" s="2" t="s">
        <v>28</v>
      </c>
    </row>
    <row r="134" spans="1:9" ht="15.75">
      <c r="A134" s="69" t="s">
        <v>181</v>
      </c>
      <c r="B134" s="77" t="s">
        <v>30</v>
      </c>
      <c r="C134" s="45" t="s">
        <v>223</v>
      </c>
      <c r="D134" s="46" t="s">
        <v>38</v>
      </c>
      <c r="E134" s="78">
        <v>13149.07317073171</v>
      </c>
      <c r="F134" s="3"/>
      <c r="G134" s="4"/>
      <c r="H134" s="2">
        <f t="shared" si="3"/>
        <v>0</v>
      </c>
      <c r="I134" s="2" t="s">
        <v>28</v>
      </c>
    </row>
    <row r="135" spans="1:9" ht="15.75">
      <c r="A135" s="69" t="s">
        <v>182</v>
      </c>
      <c r="B135" s="46" t="s">
        <v>30</v>
      </c>
      <c r="C135" s="45"/>
      <c r="D135" s="45" t="s">
        <v>40</v>
      </c>
      <c r="E135" s="78">
        <v>12539.356097560974</v>
      </c>
      <c r="F135" s="3"/>
      <c r="G135" s="4"/>
      <c r="H135" s="2">
        <f t="shared" si="3"/>
        <v>0</v>
      </c>
      <c r="I135" s="2" t="s">
        <v>28</v>
      </c>
    </row>
    <row r="136" spans="1:9" ht="15.75">
      <c r="A136" s="69" t="s">
        <v>105</v>
      </c>
      <c r="B136" s="77" t="s">
        <v>30</v>
      </c>
      <c r="C136" s="45" t="s">
        <v>225</v>
      </c>
      <c r="D136" s="46" t="s">
        <v>147</v>
      </c>
      <c r="E136" s="78">
        <v>12132.878048780487</v>
      </c>
      <c r="F136" s="3"/>
      <c r="G136" s="4"/>
      <c r="H136" s="2">
        <f t="shared" si="3"/>
        <v>0</v>
      </c>
      <c r="I136" s="2" t="s">
        <v>28</v>
      </c>
    </row>
    <row r="137" spans="1:9" ht="15.75">
      <c r="A137" s="69" t="s">
        <v>106</v>
      </c>
      <c r="B137" s="46" t="s">
        <v>30</v>
      </c>
      <c r="C137" s="45" t="s">
        <v>226</v>
      </c>
      <c r="D137" s="45" t="s">
        <v>45</v>
      </c>
      <c r="E137" s="78">
        <v>13149.07317073171</v>
      </c>
      <c r="F137" s="3"/>
      <c r="G137" s="4"/>
      <c r="H137" s="2">
        <f t="shared" si="3"/>
        <v>0</v>
      </c>
      <c r="I137" s="2" t="s">
        <v>28</v>
      </c>
    </row>
    <row r="138" spans="1:9" ht="15.75">
      <c r="A138" s="69" t="s">
        <v>107</v>
      </c>
      <c r="B138" s="77" t="s">
        <v>30</v>
      </c>
      <c r="C138" s="45"/>
      <c r="D138" s="46" t="s">
        <v>147</v>
      </c>
      <c r="E138" s="78">
        <v>12082.068292682927</v>
      </c>
      <c r="F138" s="3"/>
      <c r="G138" s="4"/>
      <c r="H138" s="2">
        <f t="shared" si="3"/>
        <v>0</v>
      </c>
      <c r="I138" s="2" t="s">
        <v>28</v>
      </c>
    </row>
    <row r="139" spans="1:9" ht="15.75">
      <c r="A139" s="69" t="s">
        <v>107</v>
      </c>
      <c r="B139" s="77" t="s">
        <v>33</v>
      </c>
      <c r="C139" s="45" t="s">
        <v>223</v>
      </c>
      <c r="D139" s="45" t="s">
        <v>38</v>
      </c>
      <c r="E139" s="78">
        <v>11279.356097560974</v>
      </c>
      <c r="F139" s="3"/>
      <c r="G139" s="4"/>
      <c r="H139" s="2">
        <f t="shared" si="3"/>
        <v>0</v>
      </c>
      <c r="I139" s="2" t="s">
        <v>28</v>
      </c>
    </row>
    <row r="140" spans="1:9" ht="15.75">
      <c r="A140" s="69" t="s">
        <v>108</v>
      </c>
      <c r="B140" s="77" t="s">
        <v>30</v>
      </c>
      <c r="C140" s="45" t="s">
        <v>226</v>
      </c>
      <c r="D140" s="46" t="s">
        <v>38</v>
      </c>
      <c r="E140" s="78">
        <v>12539.356097560974</v>
      </c>
      <c r="F140" s="3"/>
      <c r="G140" s="4"/>
      <c r="H140" s="2">
        <f t="shared" si="3"/>
        <v>0</v>
      </c>
      <c r="I140" s="2" t="s">
        <v>29</v>
      </c>
    </row>
    <row r="141" spans="1:9" ht="15.75">
      <c r="A141" s="69" t="s">
        <v>109</v>
      </c>
      <c r="B141" s="46" t="s">
        <v>30</v>
      </c>
      <c r="C141" s="45" t="s">
        <v>225</v>
      </c>
      <c r="D141" s="45" t="s">
        <v>46</v>
      </c>
      <c r="E141" s="78">
        <v>13149.07317073171</v>
      </c>
      <c r="F141" s="3"/>
      <c r="G141" s="4"/>
      <c r="H141" s="2">
        <f t="shared" si="3"/>
        <v>0</v>
      </c>
      <c r="I141" s="2" t="s">
        <v>28</v>
      </c>
    </row>
    <row r="142" spans="1:9" ht="15.75">
      <c r="A142" s="69" t="s">
        <v>109</v>
      </c>
      <c r="B142" s="77" t="s">
        <v>30</v>
      </c>
      <c r="C142" s="45"/>
      <c r="D142" s="46" t="s">
        <v>44</v>
      </c>
      <c r="E142" s="78">
        <v>12539.356097560974</v>
      </c>
      <c r="F142" s="3"/>
      <c r="G142" s="4"/>
      <c r="H142" s="2">
        <f t="shared" si="3"/>
        <v>0</v>
      </c>
      <c r="I142" s="2" t="s">
        <v>28</v>
      </c>
    </row>
    <row r="143" spans="1:9" ht="15.75">
      <c r="A143" s="69" t="s">
        <v>110</v>
      </c>
      <c r="B143" s="46" t="s">
        <v>30</v>
      </c>
      <c r="C143" s="45"/>
      <c r="D143" s="46" t="s">
        <v>144</v>
      </c>
      <c r="E143" s="78">
        <v>12539.356097560974</v>
      </c>
      <c r="F143" s="3"/>
      <c r="G143" s="4"/>
      <c r="H143" s="2">
        <f t="shared" si="3"/>
        <v>0</v>
      </c>
      <c r="I143" s="2" t="s">
        <v>28</v>
      </c>
    </row>
    <row r="144" spans="1:9" ht="15.75">
      <c r="A144" s="69" t="s">
        <v>111</v>
      </c>
      <c r="B144" s="77" t="s">
        <v>30</v>
      </c>
      <c r="C144" s="45" t="s">
        <v>227</v>
      </c>
      <c r="D144" s="46" t="s">
        <v>147</v>
      </c>
      <c r="E144" s="78">
        <v>13149.07317073171</v>
      </c>
      <c r="F144" s="3"/>
      <c r="G144" s="4"/>
      <c r="H144" s="2">
        <f t="shared" si="3"/>
        <v>0</v>
      </c>
      <c r="I144" s="2" t="s">
        <v>28</v>
      </c>
    </row>
    <row r="145" spans="1:9" ht="15.75">
      <c r="A145" s="69" t="s">
        <v>111</v>
      </c>
      <c r="B145" s="77" t="s">
        <v>30</v>
      </c>
      <c r="C145" s="45" t="s">
        <v>225</v>
      </c>
      <c r="D145" s="46" t="s">
        <v>147</v>
      </c>
      <c r="E145" s="78">
        <v>13149.07317073171</v>
      </c>
      <c r="F145" s="3"/>
      <c r="G145" s="4"/>
      <c r="H145" s="2">
        <f t="shared" si="3"/>
        <v>0</v>
      </c>
      <c r="I145" s="2" t="s">
        <v>28</v>
      </c>
    </row>
    <row r="146" spans="1:9" ht="15.75">
      <c r="A146" s="69" t="s">
        <v>112</v>
      </c>
      <c r="B146" s="46" t="s">
        <v>30</v>
      </c>
      <c r="C146" s="45"/>
      <c r="D146" s="46" t="s">
        <v>43</v>
      </c>
      <c r="E146" s="78">
        <v>12539.356097560974</v>
      </c>
      <c r="F146" s="3"/>
      <c r="G146" s="4"/>
      <c r="H146" s="2">
        <f t="shared" si="3"/>
        <v>0</v>
      </c>
      <c r="I146" s="2" t="s">
        <v>28</v>
      </c>
    </row>
    <row r="147" spans="1:9" ht="15.75">
      <c r="A147" s="69" t="s">
        <v>112</v>
      </c>
      <c r="B147" s="46" t="s">
        <v>30</v>
      </c>
      <c r="C147" s="45" t="s">
        <v>223</v>
      </c>
      <c r="D147" s="46" t="s">
        <v>145</v>
      </c>
      <c r="E147" s="78">
        <v>13657.170731707318</v>
      </c>
      <c r="F147" s="3"/>
      <c r="G147" s="4"/>
      <c r="H147" s="2">
        <f t="shared" si="3"/>
        <v>0</v>
      </c>
      <c r="I147" s="2" t="s">
        <v>28</v>
      </c>
    </row>
    <row r="148" spans="1:9" ht="15.75">
      <c r="A148" s="69" t="s">
        <v>113</v>
      </c>
      <c r="B148" s="77" t="s">
        <v>30</v>
      </c>
      <c r="C148" s="45"/>
      <c r="D148" s="46" t="s">
        <v>36</v>
      </c>
      <c r="E148" s="78">
        <v>13149.07317073171</v>
      </c>
      <c r="F148" s="3"/>
      <c r="G148" s="4"/>
      <c r="H148" s="2">
        <f t="shared" si="3"/>
        <v>0</v>
      </c>
      <c r="I148" s="2" t="s">
        <v>28</v>
      </c>
    </row>
    <row r="149" spans="1:9" ht="15.75">
      <c r="A149" s="69" t="s">
        <v>114</v>
      </c>
      <c r="B149" s="46" t="s">
        <v>30</v>
      </c>
      <c r="C149" s="45"/>
      <c r="D149" s="46" t="s">
        <v>35</v>
      </c>
      <c r="E149" s="78">
        <v>13149.07317073171</v>
      </c>
      <c r="F149" s="3"/>
      <c r="G149" s="4"/>
      <c r="H149" s="2">
        <f t="shared" ref="H149:H180" si="4">E149*F149</f>
        <v>0</v>
      </c>
      <c r="I149" s="2" t="s">
        <v>29</v>
      </c>
    </row>
    <row r="150" spans="1:9" ht="15.75">
      <c r="A150" s="69" t="s">
        <v>115</v>
      </c>
      <c r="B150" s="77" t="s">
        <v>30</v>
      </c>
      <c r="C150" s="45"/>
      <c r="D150" s="45" t="s">
        <v>40</v>
      </c>
      <c r="E150" s="78">
        <v>13149.07317073171</v>
      </c>
      <c r="F150" s="3"/>
      <c r="G150" s="4"/>
      <c r="H150" s="2">
        <f t="shared" si="4"/>
        <v>0</v>
      </c>
      <c r="I150" s="2" t="s">
        <v>28</v>
      </c>
    </row>
    <row r="151" spans="1:9" ht="15.75">
      <c r="A151" s="69" t="s">
        <v>116</v>
      </c>
      <c r="B151" s="77" t="s">
        <v>30</v>
      </c>
      <c r="C151" s="45"/>
      <c r="D151" s="46" t="s">
        <v>35</v>
      </c>
      <c r="E151" s="78">
        <v>14165.268292682926</v>
      </c>
      <c r="F151" s="3"/>
      <c r="G151" s="4"/>
      <c r="H151" s="2">
        <f t="shared" si="4"/>
        <v>0</v>
      </c>
      <c r="I151" s="2" t="s">
        <v>28</v>
      </c>
    </row>
    <row r="152" spans="1:9" ht="15.75">
      <c r="A152" s="69" t="s">
        <v>117</v>
      </c>
      <c r="B152" s="77" t="s">
        <v>30</v>
      </c>
      <c r="C152" s="45"/>
      <c r="D152" s="45" t="s">
        <v>42</v>
      </c>
      <c r="E152" s="78">
        <v>12539.356097560974</v>
      </c>
      <c r="F152" s="3"/>
      <c r="G152" s="4"/>
      <c r="H152" s="2">
        <f t="shared" si="4"/>
        <v>0</v>
      </c>
      <c r="I152" s="2" t="s">
        <v>28</v>
      </c>
    </row>
    <row r="153" spans="1:9" ht="15.75">
      <c r="A153" s="69" t="s">
        <v>118</v>
      </c>
      <c r="B153" s="46" t="s">
        <v>142</v>
      </c>
      <c r="C153" s="45"/>
      <c r="D153" s="45" t="s">
        <v>43</v>
      </c>
      <c r="E153" s="78">
        <v>10019.356097560974</v>
      </c>
      <c r="F153" s="3"/>
      <c r="G153" s="4"/>
      <c r="H153" s="2">
        <f t="shared" si="4"/>
        <v>0</v>
      </c>
      <c r="I153" s="2" t="s">
        <v>28</v>
      </c>
    </row>
    <row r="154" spans="1:9" ht="15.75">
      <c r="A154" s="69" t="s">
        <v>118</v>
      </c>
      <c r="B154" s="77" t="s">
        <v>30</v>
      </c>
      <c r="C154" s="45"/>
      <c r="D154" s="46" t="s">
        <v>40</v>
      </c>
      <c r="E154" s="78">
        <v>13149.07317073171</v>
      </c>
      <c r="F154" s="3"/>
      <c r="G154" s="4"/>
      <c r="H154" s="2">
        <f t="shared" si="4"/>
        <v>0</v>
      </c>
      <c r="I154" s="2" t="s">
        <v>28</v>
      </c>
    </row>
    <row r="155" spans="1:9" ht="15.75">
      <c r="A155" s="69" t="s">
        <v>119</v>
      </c>
      <c r="B155" s="46" t="s">
        <v>30</v>
      </c>
      <c r="C155" s="45"/>
      <c r="D155" s="45" t="s">
        <v>36</v>
      </c>
      <c r="E155" s="78">
        <v>13149.07317073171</v>
      </c>
      <c r="F155" s="3"/>
      <c r="G155" s="4"/>
      <c r="H155" s="2">
        <f t="shared" si="4"/>
        <v>0</v>
      </c>
      <c r="I155" s="2" t="s">
        <v>28</v>
      </c>
    </row>
    <row r="156" spans="1:9" ht="15.75">
      <c r="A156" s="69" t="s">
        <v>183</v>
      </c>
      <c r="B156" s="77" t="s">
        <v>30</v>
      </c>
      <c r="C156" s="45"/>
      <c r="D156" s="45" t="s">
        <v>41</v>
      </c>
      <c r="E156" s="78">
        <v>13149.07317073171</v>
      </c>
      <c r="F156" s="3"/>
      <c r="G156" s="4"/>
      <c r="H156" s="2">
        <f t="shared" si="4"/>
        <v>0</v>
      </c>
      <c r="I156" s="2" t="s">
        <v>28</v>
      </c>
    </row>
    <row r="157" spans="1:9" ht="15.75">
      <c r="A157" s="69" t="s">
        <v>120</v>
      </c>
      <c r="B157" s="46" t="s">
        <v>30</v>
      </c>
      <c r="C157" s="45"/>
      <c r="D157" s="46" t="s">
        <v>144</v>
      </c>
      <c r="E157" s="78">
        <v>12539.356097560974</v>
      </c>
      <c r="F157" s="3"/>
      <c r="G157" s="4"/>
      <c r="H157" s="2">
        <f t="shared" si="4"/>
        <v>0</v>
      </c>
      <c r="I157" s="2" t="s">
        <v>28</v>
      </c>
    </row>
    <row r="158" spans="1:9" ht="15.75">
      <c r="A158" s="69" t="s">
        <v>120</v>
      </c>
      <c r="B158" s="77" t="s">
        <v>33</v>
      </c>
      <c r="C158" s="45"/>
      <c r="D158" s="45" t="s">
        <v>46</v>
      </c>
      <c r="E158" s="78">
        <v>10872.878048780487</v>
      </c>
      <c r="F158" s="3"/>
      <c r="G158" s="4"/>
      <c r="H158" s="2">
        <f t="shared" si="4"/>
        <v>0</v>
      </c>
      <c r="I158" s="2" t="s">
        <v>28</v>
      </c>
    </row>
    <row r="159" spans="1:9" ht="15.75">
      <c r="A159" s="69" t="s">
        <v>121</v>
      </c>
      <c r="B159" s="46" t="s">
        <v>30</v>
      </c>
      <c r="C159" s="45"/>
      <c r="D159" s="46" t="s">
        <v>41</v>
      </c>
      <c r="E159" s="78">
        <v>13149.07317073171</v>
      </c>
      <c r="F159" s="3"/>
      <c r="G159" s="4"/>
      <c r="H159" s="2">
        <f t="shared" si="4"/>
        <v>0</v>
      </c>
      <c r="I159" s="2" t="s">
        <v>28</v>
      </c>
    </row>
    <row r="160" spans="1:9" ht="15.75">
      <c r="A160" s="69" t="s">
        <v>121</v>
      </c>
      <c r="B160" s="46" t="s">
        <v>30</v>
      </c>
      <c r="C160" s="45"/>
      <c r="D160" s="46" t="s">
        <v>42</v>
      </c>
      <c r="E160" s="78">
        <v>12539.356097560974</v>
      </c>
      <c r="F160" s="48"/>
      <c r="G160" s="49"/>
      <c r="H160" s="47">
        <f t="shared" si="4"/>
        <v>0</v>
      </c>
      <c r="I160" s="47" t="s">
        <v>28</v>
      </c>
    </row>
    <row r="161" spans="1:9" ht="15.75">
      <c r="A161" s="69" t="s">
        <v>122</v>
      </c>
      <c r="B161" s="77" t="s">
        <v>30</v>
      </c>
      <c r="C161" s="45"/>
      <c r="D161" s="45" t="s">
        <v>47</v>
      </c>
      <c r="E161" s="78">
        <v>13149.07317073171</v>
      </c>
      <c r="F161" s="3"/>
      <c r="G161" s="4"/>
      <c r="H161" s="2">
        <f t="shared" si="4"/>
        <v>0</v>
      </c>
      <c r="I161" s="2" t="s">
        <v>28</v>
      </c>
    </row>
    <row r="162" spans="1:9" ht="15.75">
      <c r="A162" s="69" t="s">
        <v>184</v>
      </c>
      <c r="B162" s="46" t="s">
        <v>30</v>
      </c>
      <c r="C162" s="45"/>
      <c r="D162" s="46" t="s">
        <v>42</v>
      </c>
      <c r="E162" s="78">
        <v>12539.356097560974</v>
      </c>
      <c r="F162" s="48"/>
      <c r="G162" s="49"/>
      <c r="H162" s="47">
        <f t="shared" si="4"/>
        <v>0</v>
      </c>
      <c r="I162" s="47" t="s">
        <v>28</v>
      </c>
    </row>
    <row r="163" spans="1:9" ht="15.75">
      <c r="A163" s="69" t="s">
        <v>123</v>
      </c>
      <c r="B163" s="46" t="s">
        <v>30</v>
      </c>
      <c r="C163" s="45"/>
      <c r="D163" s="46" t="s">
        <v>36</v>
      </c>
      <c r="E163" s="78">
        <v>13149.07317073171</v>
      </c>
      <c r="F163" s="3"/>
      <c r="G163" s="4"/>
      <c r="H163" s="2">
        <f t="shared" si="4"/>
        <v>0</v>
      </c>
      <c r="I163" s="2" t="s">
        <v>28</v>
      </c>
    </row>
    <row r="164" spans="1:9" ht="15.75">
      <c r="A164" s="69" t="s">
        <v>123</v>
      </c>
      <c r="B164" s="46" t="s">
        <v>30</v>
      </c>
      <c r="C164" s="45"/>
      <c r="D164" s="46" t="s">
        <v>42</v>
      </c>
      <c r="E164" s="78">
        <v>12539.356097560974</v>
      </c>
      <c r="F164" s="48"/>
      <c r="G164" s="49"/>
      <c r="H164" s="47">
        <f t="shared" si="4"/>
        <v>0</v>
      </c>
      <c r="I164" s="47" t="s">
        <v>28</v>
      </c>
    </row>
    <row r="165" spans="1:9" ht="15.75">
      <c r="A165" s="69" t="s">
        <v>185</v>
      </c>
      <c r="B165" s="46" t="s">
        <v>30</v>
      </c>
      <c r="C165" s="45"/>
      <c r="D165" s="46" t="s">
        <v>42</v>
      </c>
      <c r="E165" s="78">
        <v>13149.07317073171</v>
      </c>
      <c r="F165" s="3"/>
      <c r="G165" s="4"/>
      <c r="H165" s="2">
        <f t="shared" si="4"/>
        <v>0</v>
      </c>
      <c r="I165" s="2" t="s">
        <v>28</v>
      </c>
    </row>
    <row r="166" spans="1:9" ht="15.75">
      <c r="A166" s="69" t="s">
        <v>124</v>
      </c>
      <c r="B166" s="46" t="s">
        <v>30</v>
      </c>
      <c r="C166" s="45"/>
      <c r="D166" s="46" t="s">
        <v>43</v>
      </c>
      <c r="E166" s="78">
        <v>12539.356097560974</v>
      </c>
      <c r="F166" s="48"/>
      <c r="G166" s="49"/>
      <c r="H166" s="47">
        <f t="shared" si="4"/>
        <v>0</v>
      </c>
      <c r="I166" s="47" t="s">
        <v>28</v>
      </c>
    </row>
    <row r="167" spans="1:9" ht="15.75">
      <c r="A167" s="69" t="s">
        <v>186</v>
      </c>
      <c r="B167" s="77" t="s">
        <v>30</v>
      </c>
      <c r="C167" s="45" t="s">
        <v>223</v>
      </c>
      <c r="D167" s="46" t="s">
        <v>46</v>
      </c>
      <c r="E167" s="78">
        <v>13149.07317073171</v>
      </c>
      <c r="F167" s="3"/>
      <c r="G167" s="4"/>
      <c r="H167" s="2">
        <f t="shared" si="4"/>
        <v>0</v>
      </c>
      <c r="I167" s="2" t="s">
        <v>28</v>
      </c>
    </row>
    <row r="168" spans="1:9" ht="15.75">
      <c r="A168" s="69" t="s">
        <v>125</v>
      </c>
      <c r="B168" s="46" t="s">
        <v>30</v>
      </c>
      <c r="C168" s="45"/>
      <c r="D168" s="46" t="s">
        <v>35</v>
      </c>
      <c r="E168" s="78">
        <v>13657.170731707318</v>
      </c>
      <c r="F168" s="48"/>
      <c r="G168" s="49"/>
      <c r="H168" s="47">
        <f t="shared" si="4"/>
        <v>0</v>
      </c>
      <c r="I168" s="47" t="s">
        <v>28</v>
      </c>
    </row>
    <row r="169" spans="1:9" ht="15.75">
      <c r="A169" s="69" t="s">
        <v>125</v>
      </c>
      <c r="B169" s="77" t="s">
        <v>30</v>
      </c>
      <c r="C169" s="45"/>
      <c r="D169" s="45" t="s">
        <v>43</v>
      </c>
      <c r="E169" s="78">
        <v>12539.356097560974</v>
      </c>
      <c r="F169" s="3"/>
      <c r="G169" s="4"/>
      <c r="H169" s="2">
        <f t="shared" si="4"/>
        <v>0</v>
      </c>
      <c r="I169" s="2" t="s">
        <v>28</v>
      </c>
    </row>
    <row r="170" spans="1:9" ht="15.75">
      <c r="A170" s="69" t="s">
        <v>126</v>
      </c>
      <c r="B170" s="46" t="s">
        <v>30</v>
      </c>
      <c r="C170" s="45"/>
      <c r="D170" s="46" t="s">
        <v>48</v>
      </c>
      <c r="E170" s="78">
        <v>13149.07317073171</v>
      </c>
      <c r="F170" s="48"/>
      <c r="G170" s="49"/>
      <c r="H170" s="47">
        <f t="shared" si="4"/>
        <v>0</v>
      </c>
      <c r="I170" s="47" t="s">
        <v>28</v>
      </c>
    </row>
    <row r="171" spans="1:9" ht="15.75">
      <c r="A171" s="69" t="s">
        <v>126</v>
      </c>
      <c r="B171" s="77" t="s">
        <v>30</v>
      </c>
      <c r="C171" s="45"/>
      <c r="D171" s="46" t="s">
        <v>47</v>
      </c>
      <c r="E171" s="78">
        <v>12132.878048780487</v>
      </c>
      <c r="F171" s="3"/>
      <c r="G171" s="4"/>
      <c r="H171" s="2">
        <f t="shared" si="4"/>
        <v>0</v>
      </c>
      <c r="I171" s="2" t="s">
        <v>28</v>
      </c>
    </row>
    <row r="172" spans="1:9" ht="15.75">
      <c r="A172" s="69" t="s">
        <v>127</v>
      </c>
      <c r="B172" s="46" t="s">
        <v>30</v>
      </c>
      <c r="C172" s="45"/>
      <c r="D172" s="46" t="s">
        <v>42</v>
      </c>
      <c r="E172" s="78">
        <v>12539.356097560974</v>
      </c>
      <c r="F172" s="48"/>
      <c r="G172" s="49"/>
      <c r="H172" s="47">
        <f t="shared" si="4"/>
        <v>0</v>
      </c>
      <c r="I172" s="47" t="s">
        <v>28</v>
      </c>
    </row>
    <row r="173" spans="1:9" ht="15.75">
      <c r="A173" s="69" t="s">
        <v>127</v>
      </c>
      <c r="B173" s="46" t="s">
        <v>30</v>
      </c>
      <c r="C173" s="45" t="s">
        <v>223</v>
      </c>
      <c r="D173" s="46" t="s">
        <v>147</v>
      </c>
      <c r="E173" s="78">
        <v>13149.07317073171</v>
      </c>
      <c r="F173" s="3"/>
      <c r="G173" s="4"/>
      <c r="H173" s="2">
        <f t="shared" si="4"/>
        <v>0</v>
      </c>
      <c r="I173" s="2" t="s">
        <v>28</v>
      </c>
    </row>
    <row r="174" spans="1:9" ht="15.75">
      <c r="A174" s="69" t="s">
        <v>128</v>
      </c>
      <c r="B174" s="46" t="s">
        <v>30</v>
      </c>
      <c r="C174" s="45" t="s">
        <v>223</v>
      </c>
      <c r="D174" s="46" t="s">
        <v>38</v>
      </c>
      <c r="E174" s="78">
        <v>13149.07317073171</v>
      </c>
      <c r="F174" s="48"/>
      <c r="G174" s="49"/>
      <c r="H174" s="47">
        <f t="shared" si="4"/>
        <v>0</v>
      </c>
      <c r="I174" s="47" t="s">
        <v>28</v>
      </c>
    </row>
    <row r="175" spans="1:9" ht="15.75">
      <c r="A175" s="69" t="s">
        <v>129</v>
      </c>
      <c r="B175" s="46" t="s">
        <v>30</v>
      </c>
      <c r="C175" s="45"/>
      <c r="D175" s="45" t="s">
        <v>153</v>
      </c>
      <c r="E175" s="78">
        <v>13149.07317073171</v>
      </c>
      <c r="F175" s="3"/>
      <c r="G175" s="4"/>
      <c r="H175" s="2">
        <f t="shared" si="4"/>
        <v>0</v>
      </c>
      <c r="I175" s="2" t="s">
        <v>28</v>
      </c>
    </row>
    <row r="176" spans="1:9" ht="15.75">
      <c r="A176" s="69" t="s">
        <v>129</v>
      </c>
      <c r="B176" s="46" t="s">
        <v>30</v>
      </c>
      <c r="C176" s="45"/>
      <c r="D176" s="46" t="s">
        <v>43</v>
      </c>
      <c r="E176" s="78">
        <v>12539.356097560974</v>
      </c>
      <c r="F176" s="48"/>
      <c r="G176" s="49"/>
      <c r="H176" s="47">
        <f t="shared" si="4"/>
        <v>0</v>
      </c>
      <c r="I176" s="47" t="s">
        <v>28</v>
      </c>
    </row>
    <row r="177" spans="1:9" ht="15.75">
      <c r="A177" s="69" t="s">
        <v>130</v>
      </c>
      <c r="B177" s="77" t="s">
        <v>30</v>
      </c>
      <c r="C177" s="45"/>
      <c r="D177" s="79" t="s">
        <v>42</v>
      </c>
      <c r="E177" s="78">
        <v>12539.356097560974</v>
      </c>
      <c r="F177" s="3"/>
      <c r="G177" s="4"/>
      <c r="H177" s="2">
        <f t="shared" si="4"/>
        <v>0</v>
      </c>
      <c r="I177" s="2" t="s">
        <v>28</v>
      </c>
    </row>
    <row r="178" spans="1:9" ht="15.75">
      <c r="A178" s="69" t="s">
        <v>131</v>
      </c>
      <c r="B178" s="46" t="s">
        <v>30</v>
      </c>
      <c r="C178" s="45" t="s">
        <v>223</v>
      </c>
      <c r="D178" s="46" t="s">
        <v>147</v>
      </c>
      <c r="E178" s="78">
        <v>13149.07317073171</v>
      </c>
      <c r="F178" s="48"/>
      <c r="G178" s="49"/>
      <c r="H178" s="47">
        <f t="shared" si="4"/>
        <v>0</v>
      </c>
      <c r="I178" s="47" t="s">
        <v>28</v>
      </c>
    </row>
    <row r="179" spans="1:9" ht="15.75">
      <c r="A179" s="69" t="s">
        <v>187</v>
      </c>
      <c r="B179" s="77" t="s">
        <v>33</v>
      </c>
      <c r="C179" s="45"/>
      <c r="D179" s="46" t="s">
        <v>38</v>
      </c>
      <c r="E179" s="78">
        <v>11279.356097560974</v>
      </c>
      <c r="F179" s="3"/>
      <c r="G179" s="4"/>
      <c r="H179" s="2">
        <f t="shared" si="4"/>
        <v>0</v>
      </c>
      <c r="I179" s="2" t="s">
        <v>29</v>
      </c>
    </row>
    <row r="180" spans="1:9" ht="15.75">
      <c r="A180" s="69" t="s">
        <v>132</v>
      </c>
      <c r="B180" s="46" t="s">
        <v>30</v>
      </c>
      <c r="C180" s="45" t="s">
        <v>225</v>
      </c>
      <c r="D180" s="46" t="s">
        <v>44</v>
      </c>
      <c r="E180" s="78">
        <v>13149.07317073171</v>
      </c>
      <c r="F180" s="52"/>
      <c r="G180" s="53"/>
      <c r="H180" s="51">
        <f t="shared" si="4"/>
        <v>0</v>
      </c>
      <c r="I180" s="51" t="s">
        <v>28</v>
      </c>
    </row>
    <row r="181" spans="1:9" ht="15.75">
      <c r="A181" s="69" t="s">
        <v>188</v>
      </c>
      <c r="B181" s="46" t="s">
        <v>30</v>
      </c>
      <c r="C181" s="45"/>
      <c r="D181" s="46" t="s">
        <v>44</v>
      </c>
      <c r="E181" s="78">
        <v>12539.356097560974</v>
      </c>
      <c r="F181" s="3"/>
      <c r="G181" s="4"/>
      <c r="H181" s="2">
        <f t="shared" ref="H181:H187" si="5">E181*F181</f>
        <v>0</v>
      </c>
      <c r="I181" s="2" t="s">
        <v>29</v>
      </c>
    </row>
    <row r="182" spans="1:9" ht="15.75">
      <c r="A182" s="69" t="s">
        <v>133</v>
      </c>
      <c r="B182" s="46" t="s">
        <v>30</v>
      </c>
      <c r="C182" s="45"/>
      <c r="D182" s="46" t="s">
        <v>39</v>
      </c>
      <c r="E182" s="78">
        <v>12539.356097560974</v>
      </c>
      <c r="F182" s="52"/>
      <c r="G182" s="53"/>
      <c r="H182" s="51">
        <f t="shared" si="5"/>
        <v>0</v>
      </c>
      <c r="I182" s="51" t="s">
        <v>28</v>
      </c>
    </row>
    <row r="183" spans="1:9" ht="15.75">
      <c r="A183" s="69" t="s">
        <v>134</v>
      </c>
      <c r="B183" s="77" t="s">
        <v>33</v>
      </c>
      <c r="C183" s="45"/>
      <c r="D183" s="46" t="s">
        <v>46</v>
      </c>
      <c r="E183" s="78">
        <v>11279.356097560974</v>
      </c>
      <c r="F183" s="3"/>
      <c r="G183" s="4"/>
      <c r="H183" s="2">
        <f t="shared" si="5"/>
        <v>0</v>
      </c>
      <c r="I183" s="2" t="s">
        <v>28</v>
      </c>
    </row>
    <row r="184" spans="1:9" ht="15" customHeight="1">
      <c r="A184" s="69" t="s">
        <v>189</v>
      </c>
      <c r="B184" s="46" t="s">
        <v>30</v>
      </c>
      <c r="C184" s="45"/>
      <c r="D184" s="46" t="s">
        <v>40</v>
      </c>
      <c r="E184" s="78">
        <v>13657.170731707318</v>
      </c>
      <c r="F184" s="52"/>
      <c r="G184" s="53"/>
      <c r="H184" s="51">
        <f t="shared" si="5"/>
        <v>0</v>
      </c>
      <c r="I184" s="51" t="s">
        <v>29</v>
      </c>
    </row>
    <row r="185" spans="1:9" ht="15" customHeight="1">
      <c r="A185" s="69" t="s">
        <v>135</v>
      </c>
      <c r="B185" s="46" t="s">
        <v>31</v>
      </c>
      <c r="C185" s="45"/>
      <c r="D185" s="46"/>
      <c r="E185" s="78">
        <v>2247.2171707317075</v>
      </c>
      <c r="F185" s="48"/>
      <c r="G185" s="49"/>
      <c r="H185" s="47">
        <f t="shared" si="5"/>
        <v>0</v>
      </c>
      <c r="I185" s="47" t="s">
        <v>28</v>
      </c>
    </row>
    <row r="186" spans="1:9" ht="15" customHeight="1">
      <c r="A186" s="69" t="s">
        <v>49</v>
      </c>
      <c r="B186" s="46" t="s">
        <v>31</v>
      </c>
      <c r="C186" s="45"/>
      <c r="D186" s="46"/>
      <c r="E186" s="78">
        <v>2094.787902439024</v>
      </c>
      <c r="F186" s="48"/>
      <c r="G186" s="49"/>
      <c r="H186" s="47">
        <f t="shared" si="5"/>
        <v>0</v>
      </c>
      <c r="I186" s="47" t="s">
        <v>28</v>
      </c>
    </row>
    <row r="187" spans="1:9" ht="15" customHeight="1">
      <c r="A187" s="69" t="s">
        <v>140</v>
      </c>
      <c r="B187" s="46" t="s">
        <v>142</v>
      </c>
      <c r="C187" s="45"/>
      <c r="D187" s="46" t="s">
        <v>40</v>
      </c>
      <c r="E187" s="78">
        <v>7174.009756097561</v>
      </c>
      <c r="F187" s="3"/>
      <c r="G187" s="4"/>
      <c r="H187" s="2">
        <f t="shared" si="5"/>
        <v>0</v>
      </c>
      <c r="I187" s="2" t="s">
        <v>28</v>
      </c>
    </row>
    <row r="188" spans="1:9" ht="15" customHeight="1"/>
    <row r="189" spans="1:9" ht="15" customHeight="1"/>
    <row r="190" spans="1:9" ht="15" customHeight="1"/>
    <row r="191" spans="1:9" ht="15" customHeight="1"/>
    <row r="192" spans="1:9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</sheetData>
  <sheetProtection selectLockedCells="1" sort="0" autoFilter="0"/>
  <mergeCells count="2">
    <mergeCell ref="B12:F12"/>
    <mergeCell ref="B13:E13"/>
  </mergeCells>
  <phoneticPr fontId="59" type="noConversion"/>
  <dataValidations count="1">
    <dataValidation type="list" allowBlank="1" showInputMessage="1" showErrorMessage="1" sqref="B14" xr:uid="{00000000-0002-0000-0000-000000000000}">
      <formula1>$H$14:$H$15</formula1>
    </dataValidation>
  </dataValidations>
  <hyperlinks>
    <hyperlink ref="D7" r:id="rId1" xr:uid="{00000000-0004-0000-0000-000000000000}"/>
    <hyperlink ref="D1" r:id="rId2" xr:uid="{00000000-0004-0000-0000-000001000000}"/>
    <hyperlink ref="D2" r:id="rId3" xr:uid="{00000000-0004-0000-0000-000002000000}"/>
    <hyperlink ref="D9" r:id="rId4" display="НАПИСАТЬ ОТЗЫВ" xr:uid="{00000000-0004-0000-0000-000003000000}"/>
    <hyperlink ref="B19" r:id="rId5" xr:uid="{00000000-0004-0000-0000-000004000000}"/>
  </hyperlinks>
  <pageMargins left="0.7" right="0.7" top="0.75" bottom="0.75" header="0.3" footer="0.3"/>
  <pageSetup paperSize="9" orientation="portrait" r:id="rId6"/>
  <drawing r:id="rId7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2026-09-29T15:43:40Z</dcterms:modified>
</cp:coreProperties>
</file>