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61C5BA4F-C3E0-43F8-8FE7-07880CBF3A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ОСЕНЬ 2026" sheetId="1" r:id="rId1"/>
  </sheets>
  <definedNames>
    <definedName name="_xlnm._FilterDatabase" localSheetId="0" hidden="1">'ОСЕНЬ 2026'!$A$12:$H$12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4" i="1" l="1"/>
  <c r="H99" i="1"/>
  <c r="H160" i="1" l="1"/>
  <c r="H154" i="1"/>
  <c r="H118" i="1"/>
  <c r="H18" i="1"/>
  <c r="H116" i="1"/>
  <c r="H17" i="1"/>
  <c r="H115" i="1"/>
  <c r="H72" i="1"/>
  <c r="H39" i="1"/>
  <c r="H134" i="1"/>
  <c r="H107" i="1"/>
  <c r="H56" i="1"/>
  <c r="H121" i="1"/>
  <c r="H91" i="1"/>
  <c r="H133" i="1"/>
  <c r="H139" i="1"/>
  <c r="H128" i="1"/>
  <c r="H103" i="1"/>
  <c r="H89" i="1"/>
  <c r="H22" i="1"/>
  <c r="H83" i="1"/>
  <c r="H82" i="1"/>
  <c r="H71" i="1"/>
  <c r="H37" i="1"/>
  <c r="H172" i="1"/>
  <c r="H178" i="1"/>
  <c r="H54" i="1"/>
  <c r="H42" i="1"/>
  <c r="H112" i="1"/>
  <c r="H87" i="1"/>
  <c r="H156" i="1"/>
  <c r="H138" i="1"/>
  <c r="H127" i="1"/>
  <c r="H88" i="1"/>
  <c r="H21" i="1"/>
  <c r="H69" i="1"/>
  <c r="H146" i="1"/>
  <c r="H102" i="1"/>
  <c r="H67" i="1"/>
  <c r="H145" i="1"/>
  <c r="H175" i="1"/>
  <c r="H177" i="1"/>
  <c r="H59" i="1"/>
  <c r="H153" i="1"/>
  <c r="H170" i="1"/>
  <c r="H53" i="1"/>
  <c r="H66" i="1"/>
  <c r="H136" i="1"/>
  <c r="H126" i="1"/>
  <c r="H98" i="1"/>
  <c r="H86" i="1"/>
  <c r="H144" i="1"/>
  <c r="H20" i="1"/>
  <c r="H111" i="1"/>
  <c r="H36" i="1"/>
  <c r="H41" i="1"/>
  <c r="H125" i="1"/>
  <c r="H57" i="1"/>
  <c r="H26" i="1"/>
  <c r="H151" i="1"/>
  <c r="H163" i="1"/>
  <c r="H48" i="1"/>
  <c r="H101" i="1"/>
  <c r="H65" i="1"/>
  <c r="H159" i="1"/>
  <c r="H149" i="1"/>
  <c r="H131" i="1"/>
  <c r="H124" i="1"/>
  <c r="H114" i="1"/>
  <c r="H95" i="1"/>
  <c r="H19" i="1"/>
  <c r="H168" i="1"/>
  <c r="H76" i="1"/>
  <c r="H51" i="1"/>
  <c r="H24" i="1"/>
  <c r="H74" i="1"/>
  <c r="H38" i="1"/>
  <c r="H148" i="1"/>
  <c r="H85" i="1"/>
  <c r="H62" i="1"/>
  <c r="H158" i="1"/>
  <c r="H152" i="1"/>
  <c r="H141" i="1"/>
  <c r="H130" i="1"/>
  <c r="H123" i="1"/>
  <c r="H105" i="1"/>
  <c r="H94" i="1"/>
  <c r="H16" i="1"/>
  <c r="H161" i="1"/>
  <c r="H52" i="1"/>
  <c r="H23" i="1"/>
  <c r="H64" i="1"/>
  <c r="H135" i="1"/>
  <c r="H117" i="1"/>
  <c r="H73" i="1"/>
  <c r="H68" i="1"/>
  <c r="H164" i="1"/>
  <c r="H84" i="1"/>
  <c r="H157" i="1"/>
  <c r="H147" i="1"/>
  <c r="H140" i="1"/>
  <c r="H129" i="1"/>
  <c r="H104" i="1"/>
  <c r="H93" i="1"/>
  <c r="H15" i="1"/>
  <c r="H34" i="1" l="1"/>
  <c r="H81" i="1" l="1"/>
  <c r="H55" i="1" l="1"/>
  <c r="H60" i="1"/>
  <c r="H33" i="1"/>
  <c r="H32" i="1" l="1"/>
  <c r="H169" i="1"/>
  <c r="H166" i="1"/>
  <c r="H167" i="1"/>
  <c r="H44" i="1"/>
  <c r="H79" i="1"/>
  <c r="H61" i="1"/>
  <c r="H25" i="1"/>
  <c r="H174" i="1" l="1"/>
  <c r="H109" i="1"/>
  <c r="H173" i="1"/>
  <c r="H50" i="1"/>
  <c r="H155" i="1"/>
  <c r="H45" i="1"/>
  <c r="H113" i="1"/>
  <c r="H119" i="1"/>
  <c r="H43" i="1"/>
  <c r="H27" i="1"/>
  <c r="H28" i="1"/>
  <c r="H49" i="1" l="1"/>
  <c r="H90" i="1"/>
  <c r="H58" i="1"/>
  <c r="H106" i="1"/>
  <c r="H92" i="1"/>
  <c r="H171" i="1"/>
  <c r="E8" i="1" l="1"/>
  <c r="H75" i="1"/>
  <c r="H78" i="1"/>
  <c r="H77" i="1"/>
  <c r="H162" i="1"/>
  <c r="H165" i="1"/>
  <c r="H179" i="1"/>
  <c r="H29" i="1"/>
  <c r="H35" i="1"/>
  <c r="H47" i="1"/>
  <c r="H108" i="1"/>
  <c r="H137" i="1"/>
  <c r="H142" i="1"/>
  <c r="H143" i="1"/>
  <c r="H100" i="1"/>
  <c r="H97" i="1"/>
  <c r="H96" i="1"/>
  <c r="H31" i="1"/>
  <c r="H46" i="1"/>
  <c r="H80" i="1"/>
  <c r="H30" i="1"/>
  <c r="H70" i="1"/>
  <c r="H120" i="1"/>
  <c r="H13" i="1"/>
  <c r="H63" i="1"/>
  <c r="H132" i="1"/>
  <c r="H110" i="1"/>
  <c r="H150" i="1"/>
  <c r="H40" i="1"/>
  <c r="H122" i="1"/>
  <c r="H176" i="1"/>
  <c r="E9" i="1" l="1"/>
  <c r="E10" i="1" s="1"/>
</calcChain>
</file>

<file path=xl/sharedStrings.xml><?xml version="1.0" encoding="utf-8"?>
<sst xmlns="http://schemas.openxmlformats.org/spreadsheetml/2006/main" count="493" uniqueCount="199">
  <si>
    <t>Сумма RUB:</t>
  </si>
  <si>
    <t>Название товара</t>
  </si>
  <si>
    <t>Сумма RUB</t>
  </si>
  <si>
    <t>ЗАКАЗ ( шт.)</t>
  </si>
  <si>
    <t>Штамб</t>
  </si>
  <si>
    <t>Корни конт</t>
  </si>
  <si>
    <t>Общее кол-во:</t>
  </si>
  <si>
    <t>МСК</t>
  </si>
  <si>
    <t>СПБ</t>
  </si>
  <si>
    <t>Pinus mugo Benjamin</t>
  </si>
  <si>
    <t>Цена RUB</t>
  </si>
  <si>
    <t>C3</t>
  </si>
  <si>
    <t>C2</t>
  </si>
  <si>
    <t>C5</t>
  </si>
  <si>
    <t>Pinus mugo Mops</t>
  </si>
  <si>
    <t>Высота растения</t>
  </si>
  <si>
    <t>Почта для отправки заказов:</t>
  </si>
  <si>
    <t>Комментарий</t>
  </si>
  <si>
    <t>Сумма предоплаты:</t>
  </si>
  <si>
    <t>Обхват ствола</t>
  </si>
  <si>
    <t>C1,5</t>
  </si>
  <si>
    <t>Pinus mugo Ophir</t>
  </si>
  <si>
    <t>Pinus mugo Winter Gold</t>
  </si>
  <si>
    <t>Менеджер питомника Ольга Захарова</t>
  </si>
  <si>
    <t>P11</t>
  </si>
  <si>
    <t xml:space="preserve">C1,5 </t>
  </si>
  <si>
    <t>Pinus sylvestris Watereri</t>
  </si>
  <si>
    <t>Picea orientalis Aureospicata</t>
  </si>
  <si>
    <t>Pinus banksiana Banska Stiavnica</t>
  </si>
  <si>
    <t>Pinus heldreichii White Cloud</t>
  </si>
  <si>
    <t>Pinus mugo Columbo</t>
  </si>
  <si>
    <t>Pinus mugo Corleys Mat</t>
  </si>
  <si>
    <t>Pinus mugo Sherwood compact</t>
  </si>
  <si>
    <t>Pinus nigra Oregon Green</t>
  </si>
  <si>
    <t>Picea rubens Hexe</t>
  </si>
  <si>
    <t>Pinus heldreichii Smidtii</t>
  </si>
  <si>
    <t>2-3 года</t>
  </si>
  <si>
    <t>Кратность</t>
  </si>
  <si>
    <t>Abies cephalonica Meyers Dwarf</t>
  </si>
  <si>
    <t>Picea bicolor</t>
  </si>
  <si>
    <t>Picea omorika Aurea</t>
  </si>
  <si>
    <t>Picea orientalis Gracilis</t>
  </si>
  <si>
    <t>Picea polita</t>
  </si>
  <si>
    <t>Pinus contorta Spaans Dwarf</t>
  </si>
  <si>
    <t>Pinus densiflora Umbraculifera</t>
  </si>
  <si>
    <t>Pinus mugo Mini Globus</t>
  </si>
  <si>
    <t>Pinus sylvestris Fastigiata</t>
  </si>
  <si>
    <t>Pinus thunbergii Maijima</t>
  </si>
  <si>
    <t>Ginkgo biloba Saklinkent</t>
  </si>
  <si>
    <t>Picea orientalis Horstman</t>
  </si>
  <si>
    <t>Picea pungens Fat Albert</t>
  </si>
  <si>
    <t>Thuja occidentalis Smaragd</t>
  </si>
  <si>
    <t>Hosta Great Expectations</t>
  </si>
  <si>
    <t>Hosta Sum and Substance</t>
  </si>
  <si>
    <t>Miscanthus sinensis Golden Galaxy</t>
  </si>
  <si>
    <t>Miscanthus sinensis Krater</t>
  </si>
  <si>
    <t>Miscanthus sinensis Kleine Fontane</t>
  </si>
  <si>
    <t>Фамилия Имя / Название организации*</t>
  </si>
  <si>
    <t>E-mail*</t>
  </si>
  <si>
    <t>Город*</t>
  </si>
  <si>
    <t>Телефон*</t>
  </si>
  <si>
    <t>Город доставки*</t>
  </si>
  <si>
    <t>+7</t>
  </si>
  <si>
    <t>Поля, отмеченные * обязательны для заполнения</t>
  </si>
  <si>
    <t>В стоимость влючена</t>
  </si>
  <si>
    <t>доставка до нашего склада:</t>
  </si>
  <si>
    <t xml:space="preserve">Москва </t>
  </si>
  <si>
    <t>(Мытищи)</t>
  </si>
  <si>
    <t>Санкт-Петербург</t>
  </si>
  <si>
    <t>(Шушары)</t>
  </si>
  <si>
    <t>(мин. 50000 руб.)</t>
  </si>
  <si>
    <t>Pinus mugo Humpy</t>
  </si>
  <si>
    <t>Ра100-120</t>
  </si>
  <si>
    <t>100-120</t>
  </si>
  <si>
    <t>C7,5</t>
  </si>
  <si>
    <t>Pa 40-50</t>
  </si>
  <si>
    <t>Pa40-50</t>
  </si>
  <si>
    <t xml:space="preserve">Pinus mugo Grune Welle </t>
  </si>
  <si>
    <t>Pa120-140</t>
  </si>
  <si>
    <t>Ра40-60</t>
  </si>
  <si>
    <t>Ginkgo biloba 120-140cm</t>
  </si>
  <si>
    <t>Ginkgo biloba 70-100cm</t>
  </si>
  <si>
    <t>Pinus mugo var. Pumilio</t>
  </si>
  <si>
    <t>Thuja occidentalis Golden Smaragd</t>
  </si>
  <si>
    <t>c3</t>
  </si>
  <si>
    <t>Aquilegia double Red and White</t>
  </si>
  <si>
    <t>Aquilegia Earlybird Red Yellow</t>
  </si>
  <si>
    <t>Athyrium niponicum Red Beauty</t>
  </si>
  <si>
    <t>Deschampsia Goldschleier</t>
  </si>
  <si>
    <t>Brunnera Looking Glass</t>
  </si>
  <si>
    <t>Calamagrostris Karl Foerster</t>
  </si>
  <si>
    <t>Campanula carpatica Carillon Blue</t>
  </si>
  <si>
    <t>Campanula carpatica Carillon White</t>
  </si>
  <si>
    <t>Carex Ice Dance</t>
  </si>
  <si>
    <t>Carex Vanilla Ice</t>
  </si>
  <si>
    <t>Delphinium Dark Blue White Bee</t>
  </si>
  <si>
    <t>Delphinium White Dark Bee</t>
  </si>
  <si>
    <t>Festuca Elijah Blue</t>
  </si>
  <si>
    <t>Festuca Pic Carlit</t>
  </si>
  <si>
    <t>Hibiskus Cranberry Crush</t>
  </si>
  <si>
    <t>Hibiskus Red wine</t>
  </si>
  <si>
    <t xml:space="preserve">Hosta American Halo	</t>
  </si>
  <si>
    <t>Hosta Diamond Lake</t>
  </si>
  <si>
    <t>Hosta Fire Island</t>
  </si>
  <si>
    <t>Hosta Hideout</t>
  </si>
  <si>
    <t>Hosta Blue Mause Ears</t>
  </si>
  <si>
    <t>Hosta The King</t>
  </si>
  <si>
    <t>Hosta Waterslide</t>
  </si>
  <si>
    <t>Imperata Red Baron</t>
  </si>
  <si>
    <t>Kniphofia Papaya Popsicle</t>
  </si>
  <si>
    <t>Leucanthemum Sante</t>
  </si>
  <si>
    <t xml:space="preserve">Miscanthus sinensis Memory </t>
  </si>
  <si>
    <t>Miscanthus sinensis Malepartus</t>
  </si>
  <si>
    <t>Osmunda regalis</t>
  </si>
  <si>
    <t>Pulmonaria Silver Bouquet</t>
  </si>
  <si>
    <t>Pulmonaria Trevi Fountain</t>
  </si>
  <si>
    <t>Salvia Sky Blue Bicolour</t>
  </si>
  <si>
    <t>Scabiosa Barocca</t>
  </si>
  <si>
    <t xml:space="preserve">Thymus praecox Albiflorus </t>
  </si>
  <si>
    <t xml:space="preserve">Thymus praecox Red Carpet </t>
  </si>
  <si>
    <t>Waldsteina siberica</t>
  </si>
  <si>
    <t>Heuchera Rex Black</t>
  </si>
  <si>
    <t>Heuchera Rex Fire</t>
  </si>
  <si>
    <t>Heuchera Rex Peppermint</t>
  </si>
  <si>
    <t>Heuchera Rex Red</t>
  </si>
  <si>
    <t>Sempervivum BigSam Jumbo Green</t>
  </si>
  <si>
    <t>Sempervivum BigSam Pink Pomelo</t>
  </si>
  <si>
    <t>Sempervivum BigSam Purple Quartz</t>
  </si>
  <si>
    <t>Dryopteris affinis Polydactyla Dadds</t>
  </si>
  <si>
    <t>Hosta Pandoras Box</t>
  </si>
  <si>
    <t>Abies alba Fastigiata</t>
  </si>
  <si>
    <t>Abies concolor Violacea</t>
  </si>
  <si>
    <t>Abies koreana Cis</t>
  </si>
  <si>
    <t>Abies koreana Molli</t>
  </si>
  <si>
    <t>Abies pinsapo Aurea</t>
  </si>
  <si>
    <t>Abies pinsapo Glauca</t>
  </si>
  <si>
    <t>Abies procera Glauca</t>
  </si>
  <si>
    <t>Picea abies Norrkoping</t>
  </si>
  <si>
    <t>Picea engel. var Pervana</t>
  </si>
  <si>
    <t>Picea likiangensis var. Balfouriana</t>
  </si>
  <si>
    <t>Picea omorika Golden Rain</t>
  </si>
  <si>
    <t>Picea omorika Nana</t>
  </si>
  <si>
    <t>Picea pungens Edith</t>
  </si>
  <si>
    <t xml:space="preserve">Picea pungens Glauca Globosa </t>
  </si>
  <si>
    <t>Picea pungens Hoopsi</t>
  </si>
  <si>
    <t xml:space="preserve">Picea pungens Iseli Fastigiate </t>
  </si>
  <si>
    <t xml:space="preserve">Picea pungens Lucky Strike </t>
  </si>
  <si>
    <t xml:space="preserve">Picea pungens Red Snake </t>
  </si>
  <si>
    <t>Pinus densiflora Oculus-Draconis</t>
  </si>
  <si>
    <t>Pinus heldreichii Compact Gem</t>
  </si>
  <si>
    <t>Pinus heldreichii Mint Truffle</t>
  </si>
  <si>
    <t xml:space="preserve">Pinus mugo Carsten </t>
  </si>
  <si>
    <t xml:space="preserve">Pinus mugo Dunajec </t>
  </si>
  <si>
    <t xml:space="preserve">Pinus mugo Erzgebirge </t>
  </si>
  <si>
    <t>Pinus mugo Kostelniček</t>
  </si>
  <si>
    <t>Pinus thunbergii Tigirina</t>
  </si>
  <si>
    <t xml:space="preserve">Abies koreana Icebreaker </t>
  </si>
  <si>
    <t xml:space="preserve">Abies koreana Kristallkugel </t>
  </si>
  <si>
    <t>Juniperus communis Goldschatz</t>
  </si>
  <si>
    <t xml:space="preserve">Juniperus communis Green Carpet </t>
  </si>
  <si>
    <t xml:space="preserve">Juniperus communis Zeal </t>
  </si>
  <si>
    <t xml:space="preserve">Juniperus procumbens Nana </t>
  </si>
  <si>
    <t xml:space="preserve">Picea abies Gold drift </t>
  </si>
  <si>
    <t xml:space="preserve">Picea abies Inversa </t>
  </si>
  <si>
    <t xml:space="preserve">Picea abies Rydal </t>
  </si>
  <si>
    <t xml:space="preserve">Picea jezoensis Chinese Marl </t>
  </si>
  <si>
    <t xml:space="preserve">Picea omorika Minima </t>
  </si>
  <si>
    <t xml:space="preserve">Picea omorika Nana </t>
  </si>
  <si>
    <t xml:space="preserve">Picea omorika Peve Tijn </t>
  </si>
  <si>
    <t xml:space="preserve">Picea pungens Białobok </t>
  </si>
  <si>
    <t xml:space="preserve">Picea pungens Mecki </t>
  </si>
  <si>
    <t xml:space="preserve">Picea sitchensis Peve Wiesje </t>
  </si>
  <si>
    <t xml:space="preserve">Picea sitchensis Silverzwerg </t>
  </si>
  <si>
    <t xml:space="preserve">Pinus densiflora Low Glow </t>
  </si>
  <si>
    <t xml:space="preserve">Pinus mugo Allgau </t>
  </si>
  <si>
    <t xml:space="preserve">Pinus mugo Benjamin </t>
  </si>
  <si>
    <t xml:space="preserve">Pinus mugo Mops </t>
  </si>
  <si>
    <t xml:space="preserve">Pinus mugo Ophir </t>
  </si>
  <si>
    <t xml:space="preserve">Pinus mugo Paradekissen </t>
  </si>
  <si>
    <t xml:space="preserve">Pinus mugo Winter Gold </t>
  </si>
  <si>
    <t xml:space="preserve">Ginkgo biloba Mariken </t>
  </si>
  <si>
    <t>Juniperus communis Green Carpet</t>
  </si>
  <si>
    <t>Juniperus horizontalis Golden Carpet</t>
  </si>
  <si>
    <t>Juniperus horizontalis Wiltonii</t>
  </si>
  <si>
    <t>Thuja occidentalis Danica</t>
  </si>
  <si>
    <t>Thuja plicata Tiger Gold</t>
  </si>
  <si>
    <t>Allium Millenium</t>
  </si>
  <si>
    <t>Athyrium niponicum Victoriae</t>
  </si>
  <si>
    <t xml:space="preserve">Hosta Raspberry Sundae </t>
  </si>
  <si>
    <t xml:space="preserve">Leptinella squalida Platts Black  </t>
  </si>
  <si>
    <t>Miscanthus sinensis Strictus</t>
  </si>
  <si>
    <t xml:space="preserve">Molinia carulea Heidezwerg </t>
  </si>
  <si>
    <t>Nepeta faassenii Purrsian Blue</t>
  </si>
  <si>
    <t>Liatris spicata Floristan Violet</t>
  </si>
  <si>
    <t>Salvia nemorosa Caradonna</t>
  </si>
  <si>
    <t>Salvia nemorosa Sensation Compact Deep Blue</t>
  </si>
  <si>
    <t>Salvia nemorosa Sensation Bright Rose</t>
  </si>
  <si>
    <t xml:space="preserve">Picea glauca Biesenthaler Fruhling </t>
  </si>
  <si>
    <t>ol@plantship,ru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</si>
</sst>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#,##0\ &quot;₽&quot;;\-#,##0\ &quot;₽&quot;"/>
    <numFmt numFmtId="164" formatCode="#,##0\ &quot;₽&quot;"/>
    <numFmt numFmtId="165" formatCode="[$-418]General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7A9196"/>
      <name val="Calibri"/>
      <family val="2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2" tint="-0.89999084444715716"/>
      <name val="Calibri"/>
      <family val="2"/>
      <charset val="204"/>
      <scheme val="minor"/>
    </font>
    <font>
      <sz val="12"/>
      <color theme="2" tint="-0.89999084444715716"/>
      <name val="Calibri"/>
      <family val="2"/>
      <charset val="204"/>
      <scheme val="minor"/>
    </font>
    <font>
      <sz val="10"/>
      <color theme="2" tint="-0.89999084444715716"/>
      <name val="Calibri"/>
      <family val="2"/>
      <charset val="204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Arial"/>
      <family val="2"/>
      <charset val="238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5ABE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13" fillId="0" borderId="0"/>
    <xf numFmtId="165" fontId="14" fillId="0" borderId="0"/>
  </cellStyleXfs>
  <cellXfs count="72">
    <xf numFmtId="0" fontId="0" fillId="0" borderId="0" xfId="0"/>
    <xf numFmtId="0" fontId="0" fillId="0" borderId="0" xfId="0" applyNumberFormat="1" applyProtection="1"/>
    <xf numFmtId="0" fontId="0" fillId="0" borderId="0" xfId="0" applyProtection="1"/>
    <xf numFmtId="0" fontId="0" fillId="0" borderId="0" xfId="0" applyFill="1" applyAlignment="1" applyProtection="1">
      <alignment horizontal="center" vertical="center"/>
    </xf>
    <xf numFmtId="2" fontId="0" fillId="0" borderId="0" xfId="0" applyNumberFormat="1" applyProtection="1"/>
    <xf numFmtId="0" fontId="2" fillId="0" borderId="0" xfId="0" applyFont="1" applyProtection="1"/>
    <xf numFmtId="0" fontId="2" fillId="0" borderId="0" xfId="0" applyFont="1" applyAlignment="1" applyProtection="1">
      <alignment horizontal="center"/>
    </xf>
    <xf numFmtId="1" fontId="0" fillId="0" borderId="0" xfId="0" applyNumberFormat="1" applyAlignment="1" applyProtection="1">
      <alignment horizontal="center"/>
    </xf>
    <xf numFmtId="1" fontId="0" fillId="0" borderId="0" xfId="0" applyNumberFormat="1" applyProtection="1"/>
    <xf numFmtId="1" fontId="4" fillId="0" borderId="1" xfId="1" applyNumberFormat="1" applyFont="1" applyFill="1" applyBorder="1" applyAlignment="1" applyProtection="1">
      <alignment horizontal="center" vertical="center"/>
      <protection locked="0"/>
    </xf>
    <xf numFmtId="164" fontId="4" fillId="0" borderId="1" xfId="0" applyNumberFormat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/>
      <protection locked="0"/>
    </xf>
    <xf numFmtId="5" fontId="4" fillId="0" borderId="1" xfId="1" applyNumberFormat="1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left"/>
      <protection locked="0"/>
    </xf>
    <xf numFmtId="0" fontId="4" fillId="0" borderId="1" xfId="1" applyFont="1" applyFill="1" applyBorder="1" applyAlignment="1" applyProtection="1">
      <alignment horizontal="left"/>
      <protection locked="0"/>
    </xf>
    <xf numFmtId="0" fontId="6" fillId="2" borderId="0" xfId="0" applyFont="1" applyFill="1" applyBorder="1" applyProtection="1"/>
    <xf numFmtId="0" fontId="6" fillId="2" borderId="0" xfId="0" applyFont="1" applyFill="1" applyBorder="1" applyAlignment="1" applyProtection="1">
      <alignment horizontal="center"/>
    </xf>
    <xf numFmtId="1" fontId="6" fillId="2" borderId="0" xfId="0" applyNumberFormat="1" applyFont="1" applyFill="1" applyBorder="1" applyAlignment="1" applyProtection="1">
      <alignment horizontal="center"/>
    </xf>
    <xf numFmtId="0" fontId="0" fillId="2" borderId="0" xfId="0" applyNumberFormat="1" applyFill="1" applyProtection="1"/>
    <xf numFmtId="0" fontId="0" fillId="2" borderId="0" xfId="0" applyFill="1" applyAlignment="1" applyProtection="1">
      <alignment horizontal="center"/>
    </xf>
    <xf numFmtId="0" fontId="0" fillId="2" borderId="0" xfId="0" applyFill="1" applyBorder="1" applyAlignment="1" applyProtection="1">
      <protection locked="0"/>
    </xf>
    <xf numFmtId="0" fontId="3" fillId="2" borderId="0" xfId="1" applyFill="1" applyBorder="1" applyAlignment="1" applyProtection="1">
      <protection locked="0"/>
    </xf>
    <xf numFmtId="1" fontId="0" fillId="2" borderId="0" xfId="0" applyNumberFormat="1" applyFill="1" applyAlignment="1" applyProtection="1">
      <alignment horizontal="center"/>
    </xf>
    <xf numFmtId="2" fontId="0" fillId="2" borderId="0" xfId="0" applyNumberFormat="1" applyFill="1" applyProtection="1"/>
    <xf numFmtId="0" fontId="0" fillId="2" borderId="0" xfId="0" applyFill="1" applyBorder="1" applyProtection="1"/>
    <xf numFmtId="0" fontId="4" fillId="2" borderId="0" xfId="0" applyFont="1" applyFill="1" applyProtection="1"/>
    <xf numFmtId="0" fontId="4" fillId="2" borderId="0" xfId="0" applyFont="1" applyFill="1" applyAlignment="1" applyProtection="1">
      <alignment horizontal="center"/>
    </xf>
    <xf numFmtId="2" fontId="0" fillId="2" borderId="0" xfId="0" applyNumberFormat="1" applyFill="1" applyBorder="1" applyProtection="1"/>
    <xf numFmtId="2" fontId="0" fillId="2" borderId="0" xfId="0" applyNumberFormat="1" applyFill="1" applyBorder="1" applyAlignment="1" applyProtection="1">
      <alignment horizontal="right"/>
    </xf>
    <xf numFmtId="1" fontId="0" fillId="2" borderId="0" xfId="0" applyNumberFormat="1" applyFill="1" applyBorder="1" applyProtection="1"/>
    <xf numFmtId="0" fontId="0" fillId="2" borderId="0" xfId="0" applyFill="1" applyBorder="1" applyAlignment="1" applyProtection="1">
      <alignment horizontal="right"/>
    </xf>
    <xf numFmtId="2" fontId="2" fillId="2" borderId="0" xfId="1" applyNumberFormat="1" applyFont="1" applyFill="1" applyAlignment="1" applyProtection="1">
      <alignment horizontal="right" vertical="top"/>
      <protection locked="0"/>
    </xf>
    <xf numFmtId="0" fontId="2" fillId="2" borderId="0" xfId="0" applyFont="1" applyFill="1" applyAlignment="1" applyProtection="1">
      <alignment horizontal="center"/>
    </xf>
    <xf numFmtId="0" fontId="0" fillId="2" borderId="0" xfId="0" applyFill="1" applyProtection="1"/>
    <xf numFmtId="1" fontId="0" fillId="2" borderId="0" xfId="0" applyNumberFormat="1" applyFill="1" applyProtection="1"/>
    <xf numFmtId="1" fontId="0" fillId="3" borderId="1" xfId="0" applyNumberFormat="1" applyFill="1" applyBorder="1" applyAlignment="1" applyProtection="1">
      <alignment horizontal="center"/>
    </xf>
    <xf numFmtId="164" fontId="0" fillId="3" borderId="1" xfId="0" applyNumberFormat="1" applyFill="1" applyBorder="1" applyAlignment="1" applyProtection="1">
      <alignment horizont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1" fontId="8" fillId="0" borderId="1" xfId="1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left" vertical="center"/>
    </xf>
    <xf numFmtId="49" fontId="9" fillId="4" borderId="1" xfId="0" applyNumberFormat="1" applyFont="1" applyFill="1" applyBorder="1" applyAlignment="1" applyProtection="1">
      <alignment horizontal="center" vertical="center" wrapText="1"/>
    </xf>
    <xf numFmtId="1" fontId="9" fillId="4" borderId="1" xfId="0" applyNumberFormat="1" applyFont="1" applyFill="1" applyBorder="1" applyAlignment="1" applyProtection="1">
      <alignment horizontal="center" vertical="center" wrapText="1"/>
    </xf>
    <xf numFmtId="0" fontId="9" fillId="4" borderId="1" xfId="0" applyNumberFormat="1" applyFont="1" applyFill="1" applyBorder="1" applyAlignment="1" applyProtection="1">
      <alignment horizontal="center" vertical="center" wrapText="1"/>
    </xf>
    <xf numFmtId="2" fontId="9" fillId="4" borderId="2" xfId="0" applyNumberFormat="1" applyFont="1" applyFill="1" applyBorder="1" applyAlignment="1" applyProtection="1">
      <alignment horizontal="center" vertical="center" wrapText="1"/>
    </xf>
    <xf numFmtId="0" fontId="0" fillId="2" borderId="0" xfId="0" applyNumberFormat="1" applyFill="1" applyBorder="1" applyProtection="1"/>
    <xf numFmtId="0" fontId="0" fillId="2" borderId="3" xfId="0" applyNumberFormat="1" applyFill="1" applyBorder="1" applyProtection="1"/>
    <xf numFmtId="0" fontId="0" fillId="2" borderId="3" xfId="0" applyFill="1" applyBorder="1" applyProtection="1"/>
    <xf numFmtId="0" fontId="4" fillId="0" borderId="1" xfId="0" applyNumberFormat="1" applyFont="1" applyFill="1" applyBorder="1" applyAlignment="1" applyProtection="1">
      <alignment horizontal="center" vertical="center"/>
    </xf>
    <xf numFmtId="0" fontId="6" fillId="2" borderId="0" xfId="0" applyFont="1" applyFill="1" applyBorder="1" applyAlignment="1" applyProtection="1"/>
    <xf numFmtId="2" fontId="6" fillId="2" borderId="0" xfId="0" applyNumberFormat="1" applyFont="1" applyFill="1" applyBorder="1" applyAlignment="1" applyProtection="1"/>
    <xf numFmtId="0" fontId="10" fillId="0" borderId="0" xfId="0" applyFont="1" applyFill="1" applyBorder="1" applyAlignment="1" applyProtection="1">
      <alignment horizontal="center"/>
    </xf>
    <xf numFmtId="0" fontId="10" fillId="2" borderId="0" xfId="0" applyFont="1" applyFill="1" applyBorder="1" applyAlignment="1" applyProtection="1">
      <alignment horizontal="center"/>
    </xf>
    <xf numFmtId="0" fontId="5" fillId="2" borderId="0" xfId="0" applyFont="1" applyFill="1" applyAlignment="1" applyProtection="1">
      <alignment horizontal="center"/>
    </xf>
    <xf numFmtId="0" fontId="10" fillId="2" borderId="0" xfId="0" applyFont="1" applyFill="1" applyBorder="1" applyAlignment="1" applyProtection="1">
      <alignment horizontal="right"/>
    </xf>
    <xf numFmtId="0" fontId="11" fillId="3" borderId="1" xfId="0" applyFont="1" applyFill="1" applyBorder="1" applyAlignment="1" applyProtection="1">
      <alignment horizontal="left"/>
    </xf>
    <xf numFmtId="49" fontId="11" fillId="3" borderId="1" xfId="0" applyNumberFormat="1" applyFont="1" applyFill="1" applyBorder="1" applyAlignment="1" applyProtection="1">
      <alignment horizontal="left"/>
    </xf>
    <xf numFmtId="2" fontId="0" fillId="2" borderId="0" xfId="0" applyNumberFormat="1" applyFill="1" applyBorder="1" applyAlignment="1" applyProtection="1"/>
    <xf numFmtId="0" fontId="0" fillId="2" borderId="0" xfId="0" applyFill="1" applyBorder="1" applyAlignment="1" applyProtection="1">
      <alignment horizontal="left"/>
      <protection locked="0"/>
    </xf>
    <xf numFmtId="2" fontId="0" fillId="2" borderId="0" xfId="0" applyNumberFormat="1" applyFill="1" applyBorder="1" applyAlignment="1" applyProtection="1">
      <alignment horizontal="left"/>
    </xf>
    <xf numFmtId="2" fontId="5" fillId="2" borderId="0" xfId="0" applyNumberFormat="1" applyFont="1" applyFill="1" applyBorder="1" applyAlignment="1" applyProtection="1">
      <alignment horizontal="right"/>
    </xf>
    <xf numFmtId="0" fontId="4" fillId="2" borderId="0" xfId="0" applyNumberFormat="1" applyFont="1" applyFill="1" applyProtection="1"/>
    <xf numFmtId="1" fontId="0" fillId="2" borderId="4" xfId="0" applyNumberFormat="1" applyFont="1" applyFill="1" applyBorder="1" applyAlignment="1" applyProtection="1">
      <alignment horizontal="center"/>
    </xf>
    <xf numFmtId="0" fontId="3" fillId="2" borderId="5" xfId="1" applyFill="1" applyBorder="1" applyAlignment="1" applyProtection="1">
      <alignment horizontal="center"/>
      <protection locked="0"/>
    </xf>
    <xf numFmtId="16" fontId="2" fillId="2" borderId="5" xfId="0" applyNumberFormat="1" applyFont="1" applyFill="1" applyBorder="1" applyAlignment="1" applyProtection="1">
      <alignment horizontal="center"/>
    </xf>
    <xf numFmtId="16" fontId="2" fillId="2" borderId="2" xfId="0" applyNumberFormat="1" applyFont="1" applyFill="1" applyBorder="1" applyAlignment="1" applyProtection="1">
      <alignment horizontal="center"/>
    </xf>
    <xf numFmtId="0" fontId="12" fillId="0" borderId="0" xfId="0" applyFont="1" applyFill="1" applyBorder="1" applyAlignment="1" applyProtection="1">
      <alignment horizontal="left" indent="1"/>
    </xf>
    <xf numFmtId="0" fontId="15" fillId="0" borderId="1" xfId="2" applyFont="1" applyFill="1" applyBorder="1"/>
    <xf numFmtId="0" fontId="15" fillId="0" borderId="1" xfId="2" applyFont="1" applyFill="1" applyBorder="1" applyAlignment="1">
      <alignment horizontal="center" vertical="center"/>
    </xf>
    <xf numFmtId="0" fontId="11" fillId="3" borderId="6" xfId="0" applyFont="1" applyFill="1" applyBorder="1" applyAlignment="1" applyProtection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</cellXfs>
  <cellStyles count="4">
    <cellStyle name="Excel Built-in Normal" xfId="3" xr:uid="{6E389073-9D7C-467F-A342-2D582FC59E7F}"/>
    <cellStyle name="Гиперссылка" xfId="1" builtinId="8"/>
    <cellStyle name="Обычный" xfId="0" builtinId="0"/>
    <cellStyle name="Обычный 2" xfId="2" xr:uid="{B0F53E52-950D-42FE-897E-20F1AB6F5F76}"/>
  </cellStyles>
  <dxfs count="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\ &quot;₽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\ &quot;₽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2" formatCode="0.00"/>
      <fill>
        <patternFill patternType="none">
          <fgColor indexed="64"/>
          <bgColor indexed="65"/>
        </patternFill>
      </fill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#,##0\ &quot;₽&quot;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9" formatCode="#,##0\ &quot;₽&quot;;\-#,##0\ &quot;₽&quot;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left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textRotation="0" wrapText="0" justifyLastLine="0" shrinkToFit="0" readingOrder="0"/>
      <protection locked="1" hidden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rgb="FF36A836"/>
        </patternFill>
      </fill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2" defaultPivotStyle="PivotStyleMedium9"/>
  <colors>
    <mruColors>
      <color rgb="FF5ABE42"/>
      <color rgb="FF36A836"/>
      <color rgb="FF1C582F"/>
      <color rgb="FF1C581C"/>
      <color rgb="FF319731"/>
      <color rgb="FF36B439"/>
      <color rgb="FF3E6B8B"/>
      <color rgb="FF3E6EA8"/>
      <color rgb="FFECF03C"/>
      <color rgb="FF329A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84667</xdr:colOff>
      <xdr:row>11</xdr:row>
      <xdr:rowOff>695328</xdr:rowOff>
    </xdr:from>
    <xdr:to>
      <xdr:col>0</xdr:col>
      <xdr:colOff>1005417</xdr:colOff>
      <xdr:row>11</xdr:row>
      <xdr:rowOff>1100736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2790828"/>
          <a:ext cx="920750" cy="405408"/>
        </a:xfrm>
        <a:prstGeom prst="rect">
          <a:avLst/>
        </a:prstGeom>
      </xdr:spPr>
    </xdr:pic>
    <xdr:clientData/>
  </xdr:twoCellAnchor>
  <xdr:twoCellAnchor editAs="oneCell">
    <xdr:from>
      <xdr:col>7</xdr:col>
      <xdr:colOff>507999</xdr:colOff>
      <xdr:row>0</xdr:row>
      <xdr:rowOff>74084</xdr:rowOff>
    </xdr:from>
    <xdr:to>
      <xdr:col>10</xdr:col>
      <xdr:colOff>10584</xdr:colOff>
      <xdr:row>11</xdr:row>
      <xdr:rowOff>203067</xdr:rowOff>
    </xdr:to>
    <xdr:pic>
      <xdr:nvPicPr>
        <xdr:cNvPr id="3" name="Obraz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96916" y="74084"/>
          <a:ext cx="2159001" cy="2192733"/>
        </a:xfrm>
        <a:prstGeom prst="rect">
          <a:avLst/>
        </a:prstGeom>
      </xdr:spPr>
    </xdr:pic>
    <xdr:clientData/>
  </xdr:twoCellAnchor>
  <xdr:twoCellAnchor editAs="oneCell">
    <xdr:from>
      <xdr:col>0</xdr:col>
      <xdr:colOff>179917</xdr:colOff>
      <xdr:row>11</xdr:row>
      <xdr:rowOff>42333</xdr:rowOff>
    </xdr:from>
    <xdr:to>
      <xdr:col>0</xdr:col>
      <xdr:colOff>909109</xdr:colOff>
      <xdr:row>11</xdr:row>
      <xdr:rowOff>656167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917" y="2137833"/>
          <a:ext cx="729192" cy="61383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Таблица1" displayName="Таблица1" ref="A12:J179" totalsRowShown="0" headerRowDxfId="19" dataDxfId="17" headerRowBorderDxfId="18">
  <autoFilter ref="A12:J179" xr:uid="{00000000-0009-0000-0100-000001000000}"/>
  <sortState xmlns:xlrd2="http://schemas.microsoft.com/office/spreadsheetml/2017/richdata2" ref="A13:J179">
    <sortCondition ref="A12:A179"/>
  </sortState>
  <tableColumns count="10">
    <tableColumn id="1" xr3:uid="{00000000-0010-0000-0000-000001000000}" name="Название товара" dataDxfId="16"/>
    <tableColumn id="4" xr3:uid="{00000000-0010-0000-0000-000004000000}" name="Корни конт" dataDxfId="15" totalsRowDxfId="14" dataCellStyle="Гиперссылка"/>
    <tableColumn id="2" xr3:uid="{00000000-0010-0000-0000-000002000000}" name="Штамб" dataDxfId="13" dataCellStyle="Гиперссылка"/>
    <tableColumn id="3" xr3:uid="{00000000-0010-0000-0000-000003000000}" name="Высота растения" dataDxfId="12" totalsRowDxfId="11" dataCellStyle="Гиперссылка"/>
    <tableColumn id="5" xr3:uid="{00000000-0010-0000-0000-000005000000}" name="Обхват ствола" dataDxfId="10" totalsRowDxfId="9" dataCellStyle="Гиперссылка"/>
    <tableColumn id="7" xr3:uid="{00000000-0010-0000-0000-000007000000}" name="Цена RUB" dataDxfId="8" totalsRowDxfId="7" dataCellStyle="Гиперссылка"/>
    <tableColumn id="8" xr3:uid="{00000000-0010-0000-0000-000008000000}" name="ЗАКАЗ ( шт.)" dataDxfId="6"/>
    <tableColumn id="10" xr3:uid="{00000000-0010-0000-0000-00000A000000}" name="Сумма RUB" dataDxfId="5" totalsRowDxfId="4">
      <calculatedColumnFormula>Таблица1[[#This Row],[Цена RUB]]*Таблица1[[#This Row],[ЗАКАЗ ( шт.)]]</calculatedColumnFormula>
    </tableColumn>
    <tableColumn id="12" xr3:uid="{00000000-0010-0000-0000-00000C000000}" name="Кратность" dataDxfId="3" totalsRowDxfId="2"/>
    <tableColumn id="15" xr3:uid="{00000000-0010-0000-0000-00000F000000}" name="Комментарий" dataDxfId="1" totalsRow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l@plantship,ru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89"/>
  <sheetViews>
    <sheetView tabSelected="1" zoomScale="90" zoomScaleNormal="90" zoomScaleSheetLayoutView="80" workbookViewId="0">
      <selection activeCell="M12" sqref="M12"/>
    </sheetView>
  </sheetViews>
  <sheetFormatPr defaultColWidth="9.109375" defaultRowHeight="14.4" x14ac:dyDescent="0.3"/>
  <cols>
    <col min="1" max="1" width="35.44140625" style="5" customWidth="1"/>
    <col min="2" max="2" width="14" style="6" customWidth="1"/>
    <col min="3" max="3" width="12.44140625" style="6" bestFit="1" customWidth="1"/>
    <col min="4" max="4" width="15.5546875" style="7" customWidth="1"/>
    <col min="5" max="5" width="15.5546875" style="2" customWidth="1"/>
    <col min="6" max="6" width="10.88671875" style="4" customWidth="1"/>
    <col min="7" max="7" width="11.44140625" style="4" customWidth="1"/>
    <col min="8" max="8" width="9" style="8" customWidth="1"/>
    <col min="9" max="9" width="11" style="1" customWidth="1"/>
    <col min="10" max="10" width="19.88671875" style="2" customWidth="1"/>
    <col min="11" max="16384" width="9.109375" style="2"/>
  </cols>
  <sheetData>
    <row r="1" spans="1:20" x14ac:dyDescent="0.3">
      <c r="A1" s="15"/>
      <c r="B1" s="16"/>
      <c r="C1" s="16"/>
      <c r="D1" s="17"/>
      <c r="E1" s="49"/>
      <c r="F1" s="50"/>
      <c r="G1" s="50"/>
      <c r="H1" s="18"/>
      <c r="I1" s="18"/>
      <c r="J1" s="33"/>
    </row>
    <row r="2" spans="1:20" x14ac:dyDescent="0.3">
      <c r="A2" s="19"/>
      <c r="B2" s="19"/>
      <c r="C2" s="20"/>
      <c r="D2" s="21"/>
      <c r="E2" s="20"/>
      <c r="F2" s="20"/>
      <c r="G2" s="58" t="s">
        <v>64</v>
      </c>
      <c r="H2" s="18"/>
      <c r="I2" s="18"/>
      <c r="J2" s="33"/>
    </row>
    <row r="3" spans="1:20" x14ac:dyDescent="0.3">
      <c r="A3" s="51" t="s">
        <v>57</v>
      </c>
      <c r="B3" s="52" t="s">
        <v>58</v>
      </c>
      <c r="C3" s="52" t="s">
        <v>59</v>
      </c>
      <c r="D3" s="53" t="s">
        <v>60</v>
      </c>
      <c r="E3" s="54" t="s">
        <v>61</v>
      </c>
      <c r="F3" s="20"/>
      <c r="G3" s="59" t="s">
        <v>65</v>
      </c>
      <c r="H3" s="18"/>
      <c r="I3" s="18"/>
      <c r="J3" s="33"/>
    </row>
    <row r="4" spans="1:20" ht="15.6" x14ac:dyDescent="0.3">
      <c r="A4" s="69"/>
      <c r="B4" s="70"/>
      <c r="C4" s="71"/>
      <c r="D4" s="56" t="s">
        <v>62</v>
      </c>
      <c r="E4" s="55"/>
      <c r="F4" s="20"/>
      <c r="G4" s="60" t="s">
        <v>66</v>
      </c>
      <c r="H4" s="61" t="s">
        <v>67</v>
      </c>
      <c r="I4" s="18"/>
      <c r="J4" s="33"/>
    </row>
    <row r="5" spans="1:20" x14ac:dyDescent="0.3">
      <c r="A5" s="66" t="s">
        <v>63</v>
      </c>
      <c r="B5" s="57"/>
      <c r="C5" s="57"/>
      <c r="D5" s="57"/>
      <c r="E5" s="57"/>
      <c r="F5" s="20"/>
      <c r="G5" s="60" t="s">
        <v>68</v>
      </c>
      <c r="H5" s="61" t="s">
        <v>69</v>
      </c>
      <c r="I5" s="18"/>
      <c r="J5" s="33"/>
    </row>
    <row r="6" spans="1:20" x14ac:dyDescent="0.3">
      <c r="A6" s="25"/>
      <c r="B6" s="19"/>
      <c r="C6" s="20"/>
      <c r="D6" s="21"/>
      <c r="E6" s="20"/>
      <c r="F6" s="20"/>
      <c r="G6" s="20"/>
      <c r="H6" s="18"/>
      <c r="I6" s="18"/>
      <c r="J6" s="33"/>
      <c r="T6" s="1" t="s">
        <v>7</v>
      </c>
    </row>
    <row r="7" spans="1:20" x14ac:dyDescent="0.3">
      <c r="A7" s="26"/>
      <c r="B7" s="26"/>
      <c r="C7" s="26"/>
      <c r="D7" s="22"/>
      <c r="E7" s="27"/>
      <c r="F7" s="27"/>
      <c r="G7" s="27"/>
      <c r="H7" s="18"/>
      <c r="I7" s="18"/>
      <c r="J7" s="33"/>
      <c r="T7" s="1" t="s">
        <v>8</v>
      </c>
    </row>
    <row r="8" spans="1:20" x14ac:dyDescent="0.3">
      <c r="A8" s="62" t="s">
        <v>16</v>
      </c>
      <c r="B8" s="26"/>
      <c r="C8" s="26"/>
      <c r="D8" s="28" t="s">
        <v>6</v>
      </c>
      <c r="E8" s="35">
        <f>SUM(Таблица1[ЗАКАЗ ( шт.)])</f>
        <v>0</v>
      </c>
      <c r="F8" s="29"/>
      <c r="G8" s="27"/>
      <c r="H8" s="18"/>
      <c r="I8" s="18"/>
      <c r="J8" s="33"/>
    </row>
    <row r="9" spans="1:20" x14ac:dyDescent="0.3">
      <c r="A9" s="63" t="s">
        <v>198</v>
      </c>
      <c r="B9" s="26"/>
      <c r="C9" s="26"/>
      <c r="D9" s="30" t="s">
        <v>0</v>
      </c>
      <c r="E9" s="36">
        <f>SUM(Таблица1[Сумма RUB])</f>
        <v>0</v>
      </c>
      <c r="F9" s="29" t="s">
        <v>70</v>
      </c>
      <c r="G9" s="27"/>
      <c r="H9" s="18"/>
      <c r="I9" s="18"/>
      <c r="J9" s="33"/>
    </row>
    <row r="10" spans="1:20" x14ac:dyDescent="0.3">
      <c r="A10" s="64" t="s">
        <v>23</v>
      </c>
      <c r="B10" s="26"/>
      <c r="C10" s="26"/>
      <c r="D10" s="31" t="s">
        <v>18</v>
      </c>
      <c r="E10" s="36">
        <f>E9*35%</f>
        <v>0</v>
      </c>
      <c r="F10" s="29"/>
      <c r="G10" s="27"/>
      <c r="H10" s="45"/>
      <c r="I10" s="45"/>
      <c r="J10" s="24"/>
    </row>
    <row r="11" spans="1:20" ht="12" customHeight="1" x14ac:dyDescent="0.3">
      <c r="A11" s="65"/>
      <c r="B11" s="32"/>
      <c r="C11" s="32"/>
      <c r="D11" s="33"/>
      <c r="E11" s="33"/>
      <c r="F11" s="23"/>
      <c r="G11" s="34"/>
      <c r="H11" s="46"/>
      <c r="I11" s="46"/>
      <c r="J11" s="47"/>
    </row>
    <row r="12" spans="1:20" s="3" customFormat="1" ht="90.75" customHeight="1" x14ac:dyDescent="0.3">
      <c r="A12" s="41" t="s">
        <v>1</v>
      </c>
      <c r="B12" s="42" t="s">
        <v>5</v>
      </c>
      <c r="C12" s="43" t="s">
        <v>4</v>
      </c>
      <c r="D12" s="41" t="s">
        <v>15</v>
      </c>
      <c r="E12" s="41" t="s">
        <v>19</v>
      </c>
      <c r="F12" s="41" t="s">
        <v>10</v>
      </c>
      <c r="G12" s="42" t="s">
        <v>3</v>
      </c>
      <c r="H12" s="44" t="s">
        <v>2</v>
      </c>
      <c r="I12" s="44" t="s">
        <v>37</v>
      </c>
      <c r="J12" s="44" t="s">
        <v>17</v>
      </c>
    </row>
    <row r="13" spans="1:20" x14ac:dyDescent="0.3">
      <c r="A13" s="67" t="s">
        <v>130</v>
      </c>
      <c r="B13" s="68" t="s">
        <v>11</v>
      </c>
      <c r="C13" s="9"/>
      <c r="D13" s="9"/>
      <c r="E13" s="9"/>
      <c r="F13" s="12">
        <v>2995.6530731707317</v>
      </c>
      <c r="G13" s="37"/>
      <c r="H13" s="10">
        <f>Таблица1[[#This Row],[Цена RUB]]*Таблица1[[#This Row],[ЗАКАЗ ( шт.)]]</f>
        <v>0</v>
      </c>
      <c r="I13" s="48"/>
      <c r="J13" s="10" t="s">
        <v>36</v>
      </c>
    </row>
    <row r="14" spans="1:20" x14ac:dyDescent="0.3">
      <c r="A14" s="67" t="s">
        <v>38</v>
      </c>
      <c r="B14" s="68" t="s">
        <v>11</v>
      </c>
      <c r="C14" s="9"/>
      <c r="D14" s="9"/>
      <c r="E14" s="9"/>
      <c r="F14" s="12">
        <v>2995.6530731707317</v>
      </c>
      <c r="G14" s="37"/>
      <c r="H14" s="10">
        <f>Таблица1[[#This Row],[Цена RUB]]*Таблица1[[#This Row],[ЗАКАЗ ( шт.)]]</f>
        <v>0</v>
      </c>
      <c r="I14" s="10"/>
      <c r="J14" s="10" t="s">
        <v>36</v>
      </c>
    </row>
    <row r="15" spans="1:20" x14ac:dyDescent="0.3">
      <c r="A15" s="67" t="s">
        <v>131</v>
      </c>
      <c r="B15" s="68" t="s">
        <v>11</v>
      </c>
      <c r="C15" s="9"/>
      <c r="D15" s="9"/>
      <c r="E15" s="9"/>
      <c r="F15" s="12">
        <v>2995.6530731707317</v>
      </c>
      <c r="G15" s="37"/>
      <c r="H15" s="10">
        <f>Таблица1[[#This Row],[Цена RUB]]*Таблица1[[#This Row],[ЗАКАЗ ( шт.)]]</f>
        <v>0</v>
      </c>
      <c r="I15" s="10"/>
      <c r="J15" s="10" t="s">
        <v>36</v>
      </c>
    </row>
    <row r="16" spans="1:20" x14ac:dyDescent="0.3">
      <c r="A16" s="67" t="s">
        <v>132</v>
      </c>
      <c r="B16" s="68" t="s">
        <v>11</v>
      </c>
      <c r="C16" s="9"/>
      <c r="D16" s="9"/>
      <c r="E16" s="9"/>
      <c r="F16" s="12">
        <v>3196.8597073170736</v>
      </c>
      <c r="G16" s="37"/>
      <c r="H16" s="10">
        <f>Таблица1[[#This Row],[Цена RUB]]*Таблица1[[#This Row],[ЗАКАЗ ( шт.)]]</f>
        <v>0</v>
      </c>
      <c r="I16" s="10"/>
      <c r="J16" s="10" t="s">
        <v>36</v>
      </c>
    </row>
    <row r="17" spans="1:10" x14ac:dyDescent="0.3">
      <c r="A17" s="13" t="s">
        <v>156</v>
      </c>
      <c r="B17" s="9" t="s">
        <v>11</v>
      </c>
      <c r="C17" s="9" t="s">
        <v>79</v>
      </c>
      <c r="D17" s="9"/>
      <c r="E17" s="9"/>
      <c r="F17" s="12">
        <v>4907.1160975609755</v>
      </c>
      <c r="G17" s="37"/>
      <c r="H17" s="10">
        <f>Таблица1[[#This Row],[Цена RUB]]*Таблица1[[#This Row],[ЗАКАЗ ( шт.)]]</f>
        <v>0</v>
      </c>
      <c r="I17" s="10"/>
      <c r="J17" s="10" t="s">
        <v>36</v>
      </c>
    </row>
    <row r="18" spans="1:10" x14ac:dyDescent="0.3">
      <c r="A18" s="13" t="s">
        <v>157</v>
      </c>
      <c r="B18" s="9" t="s">
        <v>11</v>
      </c>
      <c r="C18" s="9" t="s">
        <v>79</v>
      </c>
      <c r="D18" s="9"/>
      <c r="E18" s="9"/>
      <c r="F18" s="12">
        <v>4152.5912195121955</v>
      </c>
      <c r="G18" s="37"/>
      <c r="H18" s="10">
        <f>Таблица1[[#This Row],[Цена RUB]]*Таблица1[[#This Row],[ЗАКАЗ ( шт.)]]</f>
        <v>0</v>
      </c>
      <c r="I18" s="10"/>
      <c r="J18" s="10" t="s">
        <v>36</v>
      </c>
    </row>
    <row r="19" spans="1:10" x14ac:dyDescent="0.3">
      <c r="A19" s="67" t="s">
        <v>133</v>
      </c>
      <c r="B19" s="68" t="s">
        <v>11</v>
      </c>
      <c r="C19" s="9"/>
      <c r="D19" s="9"/>
      <c r="E19" s="9"/>
      <c r="F19" s="12">
        <v>2995.6530731707317</v>
      </c>
      <c r="G19" s="37"/>
      <c r="H19" s="10">
        <f>Таблица1[[#This Row],[Цена RUB]]*Таблица1[[#This Row],[ЗАКАЗ ( шт.)]]</f>
        <v>0</v>
      </c>
      <c r="I19" s="10"/>
      <c r="J19" s="10" t="s">
        <v>36</v>
      </c>
    </row>
    <row r="20" spans="1:10" x14ac:dyDescent="0.3">
      <c r="A20" s="67" t="s">
        <v>134</v>
      </c>
      <c r="B20" s="68" t="s">
        <v>11</v>
      </c>
      <c r="C20" s="9"/>
      <c r="D20" s="9"/>
      <c r="E20" s="9"/>
      <c r="F20" s="12">
        <v>2995.6530731707317</v>
      </c>
      <c r="G20" s="37"/>
      <c r="H20" s="10">
        <f>Таблица1[[#This Row],[Цена RUB]]*Таблица1[[#This Row],[ЗАКАЗ ( шт.)]]</f>
        <v>0</v>
      </c>
      <c r="I20" s="10"/>
      <c r="J20" s="10" t="s">
        <v>36</v>
      </c>
    </row>
    <row r="21" spans="1:10" x14ac:dyDescent="0.3">
      <c r="A21" s="67" t="s">
        <v>135</v>
      </c>
      <c r="B21" s="68" t="s">
        <v>11</v>
      </c>
      <c r="C21" s="9"/>
      <c r="D21" s="9"/>
      <c r="E21" s="9"/>
      <c r="F21" s="12">
        <v>3196.8597073170736</v>
      </c>
      <c r="G21" s="37"/>
      <c r="H21" s="10">
        <f>Таблица1[[#This Row],[Цена RUB]]*Таблица1[[#This Row],[ЗАКАЗ ( шт.)]]</f>
        <v>0</v>
      </c>
      <c r="I21" s="10"/>
      <c r="J21" s="10" t="s">
        <v>36</v>
      </c>
    </row>
    <row r="22" spans="1:10" x14ac:dyDescent="0.3">
      <c r="A22" s="67" t="s">
        <v>136</v>
      </c>
      <c r="B22" s="68" t="s">
        <v>11</v>
      </c>
      <c r="C22" s="9"/>
      <c r="D22" s="9"/>
      <c r="E22" s="9"/>
      <c r="F22" s="12">
        <v>3196.8597073170736</v>
      </c>
      <c r="G22" s="37"/>
      <c r="H22" s="10">
        <f>Таблица1[[#This Row],[Цена RUB]]*Таблица1[[#This Row],[ЗАКАЗ ( шт.)]]</f>
        <v>0</v>
      </c>
      <c r="I22" s="10"/>
      <c r="J22" s="10" t="s">
        <v>36</v>
      </c>
    </row>
    <row r="23" spans="1:10" x14ac:dyDescent="0.3">
      <c r="A23" s="13" t="s">
        <v>186</v>
      </c>
      <c r="B23" s="9" t="s">
        <v>20</v>
      </c>
      <c r="C23" s="9"/>
      <c r="D23" s="9"/>
      <c r="E23" s="9"/>
      <c r="F23" s="12">
        <v>1196.0165853658539</v>
      </c>
      <c r="G23" s="37"/>
      <c r="H23" s="10">
        <f>Таблица1[[#This Row],[Цена RUB]]*Таблица1[[#This Row],[ЗАКАЗ ( шт.)]]</f>
        <v>0</v>
      </c>
      <c r="I23" s="10"/>
      <c r="J23" s="10"/>
    </row>
    <row r="24" spans="1:10" x14ac:dyDescent="0.3">
      <c r="A24" s="13" t="s">
        <v>85</v>
      </c>
      <c r="B24" s="9" t="s">
        <v>20</v>
      </c>
      <c r="C24" s="9"/>
      <c r="D24" s="9"/>
      <c r="E24" s="9"/>
      <c r="F24" s="12">
        <v>1095.4132682926829</v>
      </c>
      <c r="G24" s="37"/>
      <c r="H24" s="10">
        <f>Таблица1[[#This Row],[Цена RUB]]*Таблица1[[#This Row],[ЗАКАЗ ( шт.)]]</f>
        <v>0</v>
      </c>
      <c r="I24" s="10"/>
      <c r="J24" s="10"/>
    </row>
    <row r="25" spans="1:10" x14ac:dyDescent="0.3">
      <c r="A25" s="13" t="s">
        <v>86</v>
      </c>
      <c r="B25" s="9" t="s">
        <v>20</v>
      </c>
      <c r="C25" s="9"/>
      <c r="D25" s="9"/>
      <c r="E25" s="9"/>
      <c r="F25" s="12">
        <v>1095.4132682926829</v>
      </c>
      <c r="G25" s="37"/>
      <c r="H25" s="10">
        <f>Таблица1[[#This Row],[Цена RUB]]*Таблица1[[#This Row],[ЗАКАЗ ( шт.)]]</f>
        <v>0</v>
      </c>
      <c r="I25" s="48"/>
      <c r="J25" s="10"/>
    </row>
    <row r="26" spans="1:10" x14ac:dyDescent="0.3">
      <c r="A26" s="13" t="s">
        <v>87</v>
      </c>
      <c r="B26" s="9" t="s">
        <v>20</v>
      </c>
      <c r="C26" s="9"/>
      <c r="D26" s="9"/>
      <c r="E26" s="9"/>
      <c r="F26" s="12">
        <v>1296.6199024390244</v>
      </c>
      <c r="G26" s="37"/>
      <c r="H26" s="10">
        <f>Таблица1[[#This Row],[Цена RUB]]*Таблица1[[#This Row],[ЗАКАЗ ( шт.)]]</f>
        <v>0</v>
      </c>
      <c r="I26" s="10"/>
      <c r="J26" s="10"/>
    </row>
    <row r="27" spans="1:10" x14ac:dyDescent="0.3">
      <c r="A27" s="13" t="s">
        <v>187</v>
      </c>
      <c r="B27" s="9" t="s">
        <v>12</v>
      </c>
      <c r="C27" s="9"/>
      <c r="D27" s="9"/>
      <c r="E27" s="9"/>
      <c r="F27" s="12">
        <v>1527.6199024390244</v>
      </c>
      <c r="G27" s="37"/>
      <c r="H27" s="10">
        <f>Таблица1[[#This Row],[Цена RUB]]*Таблица1[[#This Row],[ЗАКАЗ ( шт.)]]</f>
        <v>0</v>
      </c>
      <c r="I27" s="48"/>
      <c r="J27" s="10"/>
    </row>
    <row r="28" spans="1:10" x14ac:dyDescent="0.3">
      <c r="A28" s="13" t="s">
        <v>89</v>
      </c>
      <c r="B28" s="9" t="s">
        <v>12</v>
      </c>
      <c r="C28" s="9"/>
      <c r="D28" s="9"/>
      <c r="E28" s="9"/>
      <c r="F28" s="12">
        <v>1628.2232195121951</v>
      </c>
      <c r="G28" s="37"/>
      <c r="H28" s="10">
        <f>Таблица1[[#This Row],[Цена RUB]]*Таблица1[[#This Row],[ЗАКАЗ ( шт.)]]</f>
        <v>0</v>
      </c>
      <c r="I28" s="48"/>
      <c r="J28" s="10"/>
    </row>
    <row r="29" spans="1:10" x14ac:dyDescent="0.3">
      <c r="A29" s="13" t="s">
        <v>90</v>
      </c>
      <c r="B29" s="9" t="s">
        <v>20</v>
      </c>
      <c r="C29" s="9"/>
      <c r="D29" s="9"/>
      <c r="E29" s="9"/>
      <c r="F29" s="12">
        <v>1095.4132682926829</v>
      </c>
      <c r="G29" s="37"/>
      <c r="H29" s="10">
        <f>Таблица1[[#This Row],[Цена RUB]]*Таблица1[[#This Row],[ЗАКАЗ ( шт.)]]</f>
        <v>0</v>
      </c>
      <c r="I29" s="10"/>
      <c r="J29" s="10"/>
    </row>
    <row r="30" spans="1:10" x14ac:dyDescent="0.3">
      <c r="A30" s="13" t="s">
        <v>91</v>
      </c>
      <c r="B30" s="11" t="s">
        <v>20</v>
      </c>
      <c r="C30" s="9"/>
      <c r="D30" s="9"/>
      <c r="E30" s="9"/>
      <c r="F30" s="12">
        <v>1095.4132682926829</v>
      </c>
      <c r="G30" s="37"/>
      <c r="H30" s="10">
        <f>Таблица1[[#This Row],[Цена RUB]]*Таблица1[[#This Row],[ЗАКАЗ ( шт.)]]</f>
        <v>0</v>
      </c>
      <c r="I30" s="48"/>
      <c r="J30" s="10"/>
    </row>
    <row r="31" spans="1:10" x14ac:dyDescent="0.3">
      <c r="A31" s="13" t="s">
        <v>92</v>
      </c>
      <c r="B31" s="9" t="s">
        <v>20</v>
      </c>
      <c r="C31" s="39"/>
      <c r="D31" s="9"/>
      <c r="E31" s="9"/>
      <c r="F31" s="12">
        <v>1095.4132682926829</v>
      </c>
      <c r="G31" s="37"/>
      <c r="H31" s="10">
        <f>Таблица1[[#This Row],[Цена RUB]]*Таблица1[[#This Row],[ЗАКАЗ ( шт.)]]</f>
        <v>0</v>
      </c>
      <c r="I31" s="48"/>
      <c r="J31" s="10"/>
    </row>
    <row r="32" spans="1:10" x14ac:dyDescent="0.3">
      <c r="A32" s="13" t="s">
        <v>93</v>
      </c>
      <c r="B32" s="9" t="s">
        <v>20</v>
      </c>
      <c r="C32" s="9"/>
      <c r="D32" s="9"/>
      <c r="E32" s="9"/>
      <c r="F32" s="12">
        <v>1045.1116097560976</v>
      </c>
      <c r="G32" s="37"/>
      <c r="H32" s="10">
        <f>Таблица1[[#This Row],[Цена RUB]]*Таблица1[[#This Row],[ЗАКАЗ ( шт.)]]</f>
        <v>0</v>
      </c>
      <c r="I32" s="48"/>
      <c r="J32" s="10"/>
    </row>
    <row r="33" spans="1:10" x14ac:dyDescent="0.3">
      <c r="A33" s="13" t="s">
        <v>94</v>
      </c>
      <c r="B33" s="9" t="s">
        <v>20</v>
      </c>
      <c r="C33" s="9"/>
      <c r="D33" s="9"/>
      <c r="E33" s="9"/>
      <c r="F33" s="12">
        <v>1045.1116097560976</v>
      </c>
      <c r="G33" s="37"/>
      <c r="H33" s="10">
        <f>Таблица1[[#This Row],[Цена RUB]]*Таблица1[[#This Row],[ЗАКАЗ ( шт.)]]</f>
        <v>0</v>
      </c>
      <c r="I33" s="48"/>
      <c r="J33" s="10"/>
    </row>
    <row r="34" spans="1:10" x14ac:dyDescent="0.3">
      <c r="A34" s="13" t="s">
        <v>95</v>
      </c>
      <c r="B34" s="9" t="s">
        <v>20</v>
      </c>
      <c r="C34" s="9"/>
      <c r="D34" s="9"/>
      <c r="E34" s="9"/>
      <c r="F34" s="12">
        <v>1095.4132682926829</v>
      </c>
      <c r="G34" s="37"/>
      <c r="H34" s="10">
        <f>Таблица1[[#This Row],[Цена RUB]]*Таблица1[[#This Row],[ЗАКАЗ ( шт.)]]</f>
        <v>0</v>
      </c>
      <c r="I34" s="48"/>
      <c r="J34" s="10"/>
    </row>
    <row r="35" spans="1:10" x14ac:dyDescent="0.3">
      <c r="A35" s="13" t="s">
        <v>96</v>
      </c>
      <c r="B35" s="9" t="s">
        <v>20</v>
      </c>
      <c r="C35" s="9"/>
      <c r="D35" s="9"/>
      <c r="E35" s="9"/>
      <c r="F35" s="12">
        <v>1095.4132682926829</v>
      </c>
      <c r="G35" s="37"/>
      <c r="H35" s="10">
        <f>Таблица1[[#This Row],[Цена RUB]]*Таблица1[[#This Row],[ЗАКАЗ ( шт.)]]</f>
        <v>0</v>
      </c>
      <c r="I35" s="48"/>
      <c r="J35" s="10"/>
    </row>
    <row r="36" spans="1:10" x14ac:dyDescent="0.3">
      <c r="A36" s="13" t="s">
        <v>88</v>
      </c>
      <c r="B36" s="9" t="s">
        <v>20</v>
      </c>
      <c r="C36" s="9"/>
      <c r="D36" s="9"/>
      <c r="E36" s="9"/>
      <c r="F36" s="12">
        <v>1095.4132682926829</v>
      </c>
      <c r="G36" s="37"/>
      <c r="H36" s="10">
        <f>Таблица1[[#This Row],[Цена RUB]]*Таблица1[[#This Row],[ЗАКАЗ ( шт.)]]</f>
        <v>0</v>
      </c>
      <c r="I36" s="10"/>
      <c r="J36" s="10"/>
    </row>
    <row r="37" spans="1:10" x14ac:dyDescent="0.3">
      <c r="A37" s="13" t="s">
        <v>128</v>
      </c>
      <c r="B37" s="9" t="s">
        <v>12</v>
      </c>
      <c r="C37" s="9"/>
      <c r="D37" s="9"/>
      <c r="E37" s="9"/>
      <c r="F37" s="12">
        <v>1527.6199024390244</v>
      </c>
      <c r="G37" s="37"/>
      <c r="H37" s="10">
        <f>Таблица1[[#This Row],[Цена RUB]]*Таблица1[[#This Row],[ЗАКАЗ ( шт.)]]</f>
        <v>0</v>
      </c>
      <c r="I37" s="10"/>
      <c r="J37" s="10"/>
    </row>
    <row r="38" spans="1:10" x14ac:dyDescent="0.3">
      <c r="A38" s="13" t="s">
        <v>97</v>
      </c>
      <c r="B38" s="9" t="s">
        <v>20</v>
      </c>
      <c r="C38" s="9"/>
      <c r="D38" s="9"/>
      <c r="E38" s="9"/>
      <c r="F38" s="12">
        <v>1095.4132682926829</v>
      </c>
      <c r="G38" s="37"/>
      <c r="H38" s="10">
        <f>Таблица1[[#This Row],[Цена RUB]]*Таблица1[[#This Row],[ЗАКАЗ ( шт.)]]</f>
        <v>0</v>
      </c>
      <c r="I38" s="10"/>
      <c r="J38" s="10"/>
    </row>
    <row r="39" spans="1:10" x14ac:dyDescent="0.3">
      <c r="A39" s="13" t="s">
        <v>98</v>
      </c>
      <c r="B39" s="9" t="s">
        <v>20</v>
      </c>
      <c r="C39" s="9"/>
      <c r="D39" s="9"/>
      <c r="E39" s="9"/>
      <c r="F39" s="12">
        <v>1095.4132682926829</v>
      </c>
      <c r="G39" s="37"/>
      <c r="H39" s="10">
        <f>Таблица1[[#This Row],[Цена RUB]]*Таблица1[[#This Row],[ЗАКАЗ ( шт.)]]</f>
        <v>0</v>
      </c>
      <c r="I39" s="10"/>
      <c r="J39" s="10"/>
    </row>
    <row r="40" spans="1:10" x14ac:dyDescent="0.3">
      <c r="A40" s="13" t="s">
        <v>80</v>
      </c>
      <c r="B40" s="11" t="s">
        <v>11</v>
      </c>
      <c r="C40" s="9"/>
      <c r="D40" s="9"/>
      <c r="E40" s="9"/>
      <c r="F40" s="12">
        <v>2593.2398048780487</v>
      </c>
      <c r="G40" s="37"/>
      <c r="H40" s="10">
        <f>Таблица1[[#This Row],[Цена RUB]]*Таблица1[[#This Row],[ЗАКАЗ ( шт.)]]</f>
        <v>0</v>
      </c>
      <c r="I40" s="48"/>
      <c r="J40" s="10"/>
    </row>
    <row r="41" spans="1:10" x14ac:dyDescent="0.3">
      <c r="A41" s="13" t="s">
        <v>81</v>
      </c>
      <c r="B41" s="9" t="s">
        <v>11</v>
      </c>
      <c r="C41" s="9"/>
      <c r="D41" s="9"/>
      <c r="E41" s="9"/>
      <c r="F41" s="12">
        <v>2341.7315121951219</v>
      </c>
      <c r="G41" s="37"/>
      <c r="H41" s="10">
        <f>Таблица1[[#This Row],[Цена RUB]]*Таблица1[[#This Row],[ЗАКАЗ ( шт.)]]</f>
        <v>0</v>
      </c>
      <c r="I41" s="10"/>
      <c r="J41" s="10"/>
    </row>
    <row r="42" spans="1:10" x14ac:dyDescent="0.3">
      <c r="A42" s="13" t="s">
        <v>180</v>
      </c>
      <c r="B42" s="9" t="s">
        <v>11</v>
      </c>
      <c r="C42" s="9"/>
      <c r="D42" s="9"/>
      <c r="E42" s="9"/>
      <c r="F42" s="12">
        <v>3649.5746341463423</v>
      </c>
      <c r="G42" s="37"/>
      <c r="H42" s="10">
        <f>Таблица1[[#This Row],[Цена RUB]]*Таблица1[[#This Row],[ЗАКАЗ ( шт.)]]</f>
        <v>0</v>
      </c>
      <c r="I42" s="10"/>
      <c r="J42" s="10"/>
    </row>
    <row r="43" spans="1:10" x14ac:dyDescent="0.3">
      <c r="A43" s="13" t="s">
        <v>48</v>
      </c>
      <c r="B43" s="9" t="s">
        <v>11</v>
      </c>
      <c r="C43" s="9"/>
      <c r="D43" s="9"/>
      <c r="E43" s="9"/>
      <c r="F43" s="12">
        <v>3649.5746341463423</v>
      </c>
      <c r="G43" s="37"/>
      <c r="H43" s="10">
        <f>Таблица1[[#This Row],[Цена RUB]]*Таблица1[[#This Row],[ЗАКАЗ ( шт.)]]</f>
        <v>0</v>
      </c>
      <c r="I43" s="48"/>
      <c r="J43" s="10"/>
    </row>
    <row r="44" spans="1:10" x14ac:dyDescent="0.3">
      <c r="A44" s="13" t="s">
        <v>121</v>
      </c>
      <c r="B44" s="9" t="s">
        <v>20</v>
      </c>
      <c r="C44" s="9"/>
      <c r="D44" s="9"/>
      <c r="E44" s="9"/>
      <c r="F44" s="12">
        <v>1145.7149268292683</v>
      </c>
      <c r="G44" s="37"/>
      <c r="H44" s="10">
        <f>Таблица1[[#This Row],[Цена RUB]]*Таблица1[[#This Row],[ЗАКАЗ ( шт.)]]</f>
        <v>0</v>
      </c>
      <c r="I44" s="48"/>
      <c r="J44" s="10"/>
    </row>
    <row r="45" spans="1:10" x14ac:dyDescent="0.3">
      <c r="A45" s="13" t="s">
        <v>122</v>
      </c>
      <c r="B45" s="9" t="s">
        <v>20</v>
      </c>
      <c r="C45" s="9"/>
      <c r="D45" s="9"/>
      <c r="E45" s="9"/>
      <c r="F45" s="12">
        <v>1145.7149268292683</v>
      </c>
      <c r="G45" s="37"/>
      <c r="H45" s="10">
        <f>Таблица1[[#This Row],[Цена RUB]]*Таблица1[[#This Row],[ЗАКАЗ ( шт.)]]</f>
        <v>0</v>
      </c>
      <c r="I45" s="48"/>
      <c r="J45" s="10"/>
    </row>
    <row r="46" spans="1:10" x14ac:dyDescent="0.3">
      <c r="A46" s="13" t="s">
        <v>123</v>
      </c>
      <c r="B46" s="9" t="s">
        <v>20</v>
      </c>
      <c r="C46" s="9"/>
      <c r="D46" s="9"/>
      <c r="E46" s="9"/>
      <c r="F46" s="12">
        <v>1145.7149268292683</v>
      </c>
      <c r="G46" s="37"/>
      <c r="H46" s="10">
        <f>Таблица1[[#This Row],[Цена RUB]]*Таблица1[[#This Row],[ЗАКАЗ ( шт.)]]</f>
        <v>0</v>
      </c>
      <c r="I46" s="48"/>
      <c r="J46" s="10"/>
    </row>
    <row r="47" spans="1:10" x14ac:dyDescent="0.3">
      <c r="A47" s="13" t="s">
        <v>124</v>
      </c>
      <c r="B47" s="11" t="s">
        <v>20</v>
      </c>
      <c r="C47" s="9"/>
      <c r="D47" s="9"/>
      <c r="E47" s="9"/>
      <c r="F47" s="12">
        <v>1145.7149268292683</v>
      </c>
      <c r="G47" s="37"/>
      <c r="H47" s="10">
        <f>Таблица1[[#This Row],[Цена RUB]]*Таблица1[[#This Row],[ЗАКАЗ ( шт.)]]</f>
        <v>0</v>
      </c>
      <c r="I47" s="48"/>
      <c r="J47" s="10"/>
    </row>
    <row r="48" spans="1:10" x14ac:dyDescent="0.3">
      <c r="A48" s="13" t="s">
        <v>99</v>
      </c>
      <c r="B48" s="9" t="s">
        <v>12</v>
      </c>
      <c r="C48" s="9"/>
      <c r="D48" s="9"/>
      <c r="E48" s="9"/>
      <c r="F48" s="12">
        <v>1779.128195121951</v>
      </c>
      <c r="G48" s="37"/>
      <c r="H48" s="10">
        <f>Таблица1[[#This Row],[Цена RUB]]*Таблица1[[#This Row],[ЗАКАЗ ( шт.)]]</f>
        <v>0</v>
      </c>
      <c r="I48" s="10"/>
      <c r="J48" s="10"/>
    </row>
    <row r="49" spans="1:10" x14ac:dyDescent="0.3">
      <c r="A49" s="13" t="s">
        <v>100</v>
      </c>
      <c r="B49" s="9" t="s">
        <v>12</v>
      </c>
      <c r="C49" s="9"/>
      <c r="D49" s="9"/>
      <c r="E49" s="9"/>
      <c r="F49" s="12">
        <v>1779.128195121951</v>
      </c>
      <c r="G49" s="37"/>
      <c r="H49" s="10">
        <f>Таблица1[[#This Row],[Цена RUB]]*Таблица1[[#This Row],[ЗАКАЗ ( шт.)]]</f>
        <v>0</v>
      </c>
      <c r="I49" s="48"/>
      <c r="J49" s="10"/>
    </row>
    <row r="50" spans="1:10" x14ac:dyDescent="0.3">
      <c r="A50" s="13" t="s">
        <v>101</v>
      </c>
      <c r="B50" s="9" t="s">
        <v>12</v>
      </c>
      <c r="C50" s="9"/>
      <c r="D50" s="9"/>
      <c r="E50" s="9"/>
      <c r="F50" s="12">
        <v>1527.6199024390244</v>
      </c>
      <c r="G50" s="37"/>
      <c r="H50" s="10">
        <f>Таблица1[[#This Row],[Цена RUB]]*Таблица1[[#This Row],[ЗАКАЗ ( шт.)]]</f>
        <v>0</v>
      </c>
      <c r="I50" s="48"/>
      <c r="J50" s="10"/>
    </row>
    <row r="51" spans="1:10" x14ac:dyDescent="0.3">
      <c r="A51" s="13" t="s">
        <v>105</v>
      </c>
      <c r="B51" s="9" t="s">
        <v>24</v>
      </c>
      <c r="C51" s="9"/>
      <c r="D51" s="9"/>
      <c r="E51" s="9"/>
      <c r="F51" s="12">
        <v>864.41326829268291</v>
      </c>
      <c r="G51" s="37"/>
      <c r="H51" s="10">
        <f>Таблица1[[#This Row],[Цена RUB]]*Таблица1[[#This Row],[ЗАКАЗ ( шт.)]]</f>
        <v>0</v>
      </c>
      <c r="I51" s="10"/>
      <c r="J51" s="10"/>
    </row>
    <row r="52" spans="1:10" x14ac:dyDescent="0.3">
      <c r="A52" s="13" t="s">
        <v>102</v>
      </c>
      <c r="B52" s="9" t="s">
        <v>20</v>
      </c>
      <c r="C52" s="9"/>
      <c r="D52" s="9"/>
      <c r="E52" s="9"/>
      <c r="F52" s="12">
        <v>1246.3182439024392</v>
      </c>
      <c r="G52" s="37"/>
      <c r="H52" s="10">
        <f>Таблица1[[#This Row],[Цена RUB]]*Таблица1[[#This Row],[ЗАКАЗ ( шт.)]]</f>
        <v>0</v>
      </c>
      <c r="I52" s="10"/>
      <c r="J52" s="10"/>
    </row>
    <row r="53" spans="1:10" x14ac:dyDescent="0.3">
      <c r="A53" s="13" t="s">
        <v>103</v>
      </c>
      <c r="B53" s="9" t="s">
        <v>20</v>
      </c>
      <c r="C53" s="9"/>
      <c r="D53" s="9"/>
      <c r="E53" s="9"/>
      <c r="F53" s="12">
        <v>1246.3182439024392</v>
      </c>
      <c r="G53" s="37"/>
      <c r="H53" s="10">
        <f>Таблица1[[#This Row],[Цена RUB]]*Таблица1[[#This Row],[ЗАКАЗ ( шт.)]]</f>
        <v>0</v>
      </c>
      <c r="I53" s="10"/>
      <c r="J53" s="10"/>
    </row>
    <row r="54" spans="1:10" x14ac:dyDescent="0.3">
      <c r="A54" s="13" t="s">
        <v>52</v>
      </c>
      <c r="B54" s="9" t="s">
        <v>12</v>
      </c>
      <c r="C54" s="9"/>
      <c r="D54" s="9"/>
      <c r="E54" s="9"/>
      <c r="F54" s="12">
        <v>1527.6199024390244</v>
      </c>
      <c r="G54" s="37"/>
      <c r="H54" s="10">
        <f>Таблица1[[#This Row],[Цена RUB]]*Таблица1[[#This Row],[ЗАКАЗ ( шт.)]]</f>
        <v>0</v>
      </c>
      <c r="I54" s="10"/>
      <c r="J54" s="10"/>
    </row>
    <row r="55" spans="1:10" x14ac:dyDescent="0.3">
      <c r="A55" s="13" t="s">
        <v>104</v>
      </c>
      <c r="B55" s="38" t="s">
        <v>20</v>
      </c>
      <c r="C55" s="9"/>
      <c r="D55" s="9"/>
      <c r="E55" s="9"/>
      <c r="F55" s="12">
        <v>1246.3182439024392</v>
      </c>
      <c r="G55" s="37"/>
      <c r="H55" s="10">
        <f>Таблица1[[#This Row],[Цена RUB]]*Таблица1[[#This Row],[ЗАКАЗ ( шт.)]]</f>
        <v>0</v>
      </c>
      <c r="I55" s="48"/>
      <c r="J55" s="10"/>
    </row>
    <row r="56" spans="1:10" x14ac:dyDescent="0.3">
      <c r="A56" s="13" t="s">
        <v>129</v>
      </c>
      <c r="B56" s="9" t="s">
        <v>20</v>
      </c>
      <c r="C56" s="9"/>
      <c r="D56" s="9"/>
      <c r="E56" s="9"/>
      <c r="F56" s="12">
        <v>1246.3182439024392</v>
      </c>
      <c r="G56" s="37"/>
      <c r="H56" s="10">
        <f>Таблица1[[#This Row],[Цена RUB]]*Таблица1[[#This Row],[ЗАКАЗ ( шт.)]]</f>
        <v>0</v>
      </c>
      <c r="I56" s="10"/>
      <c r="J56" s="10"/>
    </row>
    <row r="57" spans="1:10" x14ac:dyDescent="0.3">
      <c r="A57" s="13" t="s">
        <v>188</v>
      </c>
      <c r="B57" s="9" t="s">
        <v>20</v>
      </c>
      <c r="C57" s="9"/>
      <c r="D57" s="9"/>
      <c r="E57" s="9"/>
      <c r="F57" s="12">
        <v>1246.3182439024392</v>
      </c>
      <c r="G57" s="37"/>
      <c r="H57" s="10">
        <f>Таблица1[[#This Row],[Цена RUB]]*Таблица1[[#This Row],[ЗАКАЗ ( шт.)]]</f>
        <v>0</v>
      </c>
      <c r="I57" s="10"/>
      <c r="J57" s="10"/>
    </row>
    <row r="58" spans="1:10" x14ac:dyDescent="0.3">
      <c r="A58" s="13" t="s">
        <v>53</v>
      </c>
      <c r="B58" s="9" t="s">
        <v>12</v>
      </c>
      <c r="C58" s="9"/>
      <c r="D58" s="9"/>
      <c r="E58" s="9"/>
      <c r="F58" s="12">
        <v>1527.6199024390244</v>
      </c>
      <c r="G58" s="37"/>
      <c r="H58" s="10">
        <f>Таблица1[[#This Row],[Цена RUB]]*Таблица1[[#This Row],[ЗАКАЗ ( шт.)]]</f>
        <v>0</v>
      </c>
      <c r="I58" s="48"/>
      <c r="J58" s="10"/>
    </row>
    <row r="59" spans="1:10" x14ac:dyDescent="0.3">
      <c r="A59" s="13" t="s">
        <v>106</v>
      </c>
      <c r="B59" s="9" t="s">
        <v>12</v>
      </c>
      <c r="C59" s="9"/>
      <c r="D59" s="9"/>
      <c r="E59" s="9"/>
      <c r="F59" s="12">
        <v>1527.6199024390244</v>
      </c>
      <c r="G59" s="37"/>
      <c r="H59" s="10">
        <f>Таблица1[[#This Row],[Цена RUB]]*Таблица1[[#This Row],[ЗАКАЗ ( шт.)]]</f>
        <v>0</v>
      </c>
      <c r="I59" s="10"/>
      <c r="J59" s="10"/>
    </row>
    <row r="60" spans="1:10" x14ac:dyDescent="0.3">
      <c r="A60" s="13" t="s">
        <v>107</v>
      </c>
      <c r="B60" s="38" t="s">
        <v>20</v>
      </c>
      <c r="C60" s="9"/>
      <c r="D60" s="9"/>
      <c r="E60" s="9"/>
      <c r="F60" s="12">
        <v>1246.3182439024392</v>
      </c>
      <c r="G60" s="37"/>
      <c r="H60" s="10">
        <f>Таблица1[[#This Row],[Цена RUB]]*Таблица1[[#This Row],[ЗАКАЗ ( шт.)]]</f>
        <v>0</v>
      </c>
      <c r="I60" s="48"/>
      <c r="J60" s="10"/>
    </row>
    <row r="61" spans="1:10" x14ac:dyDescent="0.3">
      <c r="A61" s="13" t="s">
        <v>108</v>
      </c>
      <c r="B61" s="9" t="s">
        <v>20</v>
      </c>
      <c r="C61" s="9"/>
      <c r="D61" s="9"/>
      <c r="E61" s="9"/>
      <c r="F61" s="12">
        <v>1095.4132682926829</v>
      </c>
      <c r="G61" s="37"/>
      <c r="H61" s="10">
        <f>Таблица1[[#This Row],[Цена RUB]]*Таблица1[[#This Row],[ЗАКАЗ ( шт.)]]</f>
        <v>0</v>
      </c>
      <c r="I61" s="48"/>
      <c r="J61" s="10"/>
    </row>
    <row r="62" spans="1:10" x14ac:dyDescent="0.3">
      <c r="A62" s="13" t="s">
        <v>158</v>
      </c>
      <c r="B62" s="9" t="s">
        <v>74</v>
      </c>
      <c r="C62" s="9"/>
      <c r="D62" s="9" t="s">
        <v>73</v>
      </c>
      <c r="E62" s="9"/>
      <c r="F62" s="12">
        <v>7992.1492682926846</v>
      </c>
      <c r="G62" s="37"/>
      <c r="H62" s="10">
        <f>Таблица1[[#This Row],[Цена RUB]]*Таблица1[[#This Row],[ЗАКАЗ ( шт.)]]</f>
        <v>0</v>
      </c>
      <c r="I62" s="10"/>
      <c r="J62" s="10" t="s">
        <v>36</v>
      </c>
    </row>
    <row r="63" spans="1:10" x14ac:dyDescent="0.3">
      <c r="A63" s="13" t="s">
        <v>158</v>
      </c>
      <c r="B63" s="11" t="s">
        <v>11</v>
      </c>
      <c r="C63" s="9"/>
      <c r="D63" s="9"/>
      <c r="E63" s="9"/>
      <c r="F63" s="12">
        <v>1889.0165853658539</v>
      </c>
      <c r="G63" s="37"/>
      <c r="H63" s="10">
        <f>Таблица1[[#This Row],[Цена RUB]]*Таблица1[[#This Row],[ЗАКАЗ ( шт.)]]</f>
        <v>0</v>
      </c>
      <c r="I63" s="48"/>
      <c r="J63" s="10"/>
    </row>
    <row r="64" spans="1:10" x14ac:dyDescent="0.3">
      <c r="A64" s="13" t="s">
        <v>181</v>
      </c>
      <c r="B64" s="9" t="s">
        <v>11</v>
      </c>
      <c r="C64" s="9"/>
      <c r="D64" s="9"/>
      <c r="E64" s="9"/>
      <c r="F64" s="12">
        <v>1838.7149268292685</v>
      </c>
      <c r="G64" s="37"/>
      <c r="H64" s="10">
        <f>Таблица1[[#This Row],[Цена RUB]]*Таблица1[[#This Row],[ЗАКАЗ ( шт.)]]</f>
        <v>0</v>
      </c>
      <c r="I64" s="10"/>
      <c r="J64" s="10"/>
    </row>
    <row r="65" spans="1:10" x14ac:dyDescent="0.3">
      <c r="A65" s="13" t="s">
        <v>159</v>
      </c>
      <c r="B65" s="9" t="s">
        <v>74</v>
      </c>
      <c r="C65" s="9" t="s">
        <v>72</v>
      </c>
      <c r="D65" s="9"/>
      <c r="E65" s="9"/>
      <c r="F65" s="12">
        <v>7992.1492682926846</v>
      </c>
      <c r="G65" s="37"/>
      <c r="H65" s="10">
        <f>Таблица1[[#This Row],[Цена RUB]]*Таблица1[[#This Row],[ЗАКАЗ ( шт.)]]</f>
        <v>0</v>
      </c>
      <c r="I65" s="10"/>
      <c r="J65" s="10" t="s">
        <v>36</v>
      </c>
    </row>
    <row r="66" spans="1:10" x14ac:dyDescent="0.3">
      <c r="A66" s="13" t="s">
        <v>160</v>
      </c>
      <c r="B66" s="9" t="s">
        <v>74</v>
      </c>
      <c r="C66" s="9" t="s">
        <v>72</v>
      </c>
      <c r="D66" s="9"/>
      <c r="E66" s="9"/>
      <c r="F66" s="12">
        <v>7992.1492682926846</v>
      </c>
      <c r="G66" s="37"/>
      <c r="H66" s="10">
        <f>Таблица1[[#This Row],[Цена RUB]]*Таблица1[[#This Row],[ЗАКАЗ ( шт.)]]</f>
        <v>0</v>
      </c>
      <c r="I66" s="10"/>
      <c r="J66" s="10" t="s">
        <v>36</v>
      </c>
    </row>
    <row r="67" spans="1:10" x14ac:dyDescent="0.3">
      <c r="A67" s="13" t="s">
        <v>182</v>
      </c>
      <c r="B67" s="9" t="s">
        <v>11</v>
      </c>
      <c r="C67" s="9"/>
      <c r="D67" s="9"/>
      <c r="E67" s="9"/>
      <c r="F67" s="12">
        <v>1838.7149268292685</v>
      </c>
      <c r="G67" s="37"/>
      <c r="H67" s="10">
        <f>Таблица1[[#This Row],[Цена RUB]]*Таблица1[[#This Row],[ЗАКАЗ ( шт.)]]</f>
        <v>0</v>
      </c>
      <c r="I67" s="10"/>
      <c r="J67" s="10"/>
    </row>
    <row r="68" spans="1:10" x14ac:dyDescent="0.3">
      <c r="A68" s="13" t="s">
        <v>183</v>
      </c>
      <c r="B68" s="9" t="s">
        <v>11</v>
      </c>
      <c r="C68" s="9"/>
      <c r="D68" s="9"/>
      <c r="E68" s="9"/>
      <c r="F68" s="12">
        <v>1838.7149268292685</v>
      </c>
      <c r="G68" s="37"/>
      <c r="H68" s="10">
        <f>Таблица1[[#This Row],[Цена RUB]]*Таблица1[[#This Row],[ЗАКАЗ ( шт.)]]</f>
        <v>0</v>
      </c>
      <c r="I68" s="10"/>
      <c r="J68" s="10"/>
    </row>
    <row r="69" spans="1:10" x14ac:dyDescent="0.3">
      <c r="A69" s="13" t="s">
        <v>161</v>
      </c>
      <c r="B69" s="9" t="s">
        <v>74</v>
      </c>
      <c r="C69" s="9" t="s">
        <v>72</v>
      </c>
      <c r="D69" s="9"/>
      <c r="E69" s="9"/>
      <c r="F69" s="12">
        <v>7992.1492682926846</v>
      </c>
      <c r="G69" s="37"/>
      <c r="H69" s="10">
        <f>Таблица1[[#This Row],[Цена RUB]]*Таблица1[[#This Row],[ЗАКАЗ ( шт.)]]</f>
        <v>0</v>
      </c>
      <c r="I69" s="10"/>
      <c r="J69" s="10" t="s">
        <v>36</v>
      </c>
    </row>
    <row r="70" spans="1:10" x14ac:dyDescent="0.3">
      <c r="A70" s="13" t="s">
        <v>109</v>
      </c>
      <c r="B70" s="9" t="s">
        <v>20</v>
      </c>
      <c r="C70" s="9"/>
      <c r="D70" s="9"/>
      <c r="E70" s="9"/>
      <c r="F70" s="12">
        <v>1145.7149268292683</v>
      </c>
      <c r="G70" s="37"/>
      <c r="H70" s="10">
        <f>Таблица1[[#This Row],[Цена RUB]]*Таблица1[[#This Row],[ЗАКАЗ ( шт.)]]</f>
        <v>0</v>
      </c>
      <c r="I70" s="48"/>
      <c r="J70" s="10"/>
    </row>
    <row r="71" spans="1:10" x14ac:dyDescent="0.3">
      <c r="A71" s="13" t="s">
        <v>189</v>
      </c>
      <c r="B71" s="9" t="s">
        <v>20</v>
      </c>
      <c r="C71" s="9"/>
      <c r="D71" s="9"/>
      <c r="E71" s="9"/>
      <c r="F71" s="12">
        <v>1145.7149268292683</v>
      </c>
      <c r="G71" s="37"/>
      <c r="H71" s="10">
        <f>Таблица1[[#This Row],[Цена RUB]]*Таблица1[[#This Row],[ЗАКАЗ ( шт.)]]</f>
        <v>0</v>
      </c>
      <c r="I71" s="10"/>
      <c r="J71" s="10"/>
    </row>
    <row r="72" spans="1:10" x14ac:dyDescent="0.3">
      <c r="A72" s="13" t="s">
        <v>110</v>
      </c>
      <c r="B72" s="9" t="s">
        <v>12</v>
      </c>
      <c r="C72" s="9"/>
      <c r="D72" s="9"/>
      <c r="E72" s="9"/>
      <c r="F72" s="12">
        <v>1376.7149268292683</v>
      </c>
      <c r="G72" s="37"/>
      <c r="H72" s="10">
        <f>Таблица1[[#This Row],[Цена RUB]]*Таблица1[[#This Row],[ЗАКАЗ ( шт.)]]</f>
        <v>0</v>
      </c>
      <c r="I72" s="10"/>
      <c r="J72" s="10"/>
    </row>
    <row r="73" spans="1:10" x14ac:dyDescent="0.3">
      <c r="A73" s="13" t="s">
        <v>193</v>
      </c>
      <c r="B73" s="9" t="s">
        <v>20</v>
      </c>
      <c r="C73" s="9"/>
      <c r="D73" s="9"/>
      <c r="E73" s="9"/>
      <c r="F73" s="12">
        <v>1145.7149268292683</v>
      </c>
      <c r="G73" s="37"/>
      <c r="H73" s="10">
        <f>Таблица1[[#This Row],[Цена RUB]]*Таблица1[[#This Row],[ЗАКАЗ ( шт.)]]</f>
        <v>0</v>
      </c>
      <c r="I73" s="10"/>
      <c r="J73" s="10"/>
    </row>
    <row r="74" spans="1:10" x14ac:dyDescent="0.3">
      <c r="A74" s="13" t="s">
        <v>54</v>
      </c>
      <c r="B74" s="9" t="s">
        <v>12</v>
      </c>
      <c r="C74" s="9"/>
      <c r="D74" s="9"/>
      <c r="E74" s="9"/>
      <c r="F74" s="12">
        <v>1628.2232195121951</v>
      </c>
      <c r="G74" s="37"/>
      <c r="H74" s="10">
        <f>Таблица1[[#This Row],[Цена RUB]]*Таблица1[[#This Row],[ЗАКАЗ ( шт.)]]</f>
        <v>0</v>
      </c>
      <c r="I74" s="10"/>
      <c r="J74" s="10"/>
    </row>
    <row r="75" spans="1:10" x14ac:dyDescent="0.3">
      <c r="A75" s="13" t="s">
        <v>56</v>
      </c>
      <c r="B75" s="11" t="s">
        <v>12</v>
      </c>
      <c r="C75" s="9"/>
      <c r="D75" s="9"/>
      <c r="E75" s="9"/>
      <c r="F75" s="12">
        <v>1628.2232195121951</v>
      </c>
      <c r="G75" s="37"/>
      <c r="H75" s="10">
        <f>Таблица1[[#This Row],[Цена RUB]]*Таблица1[[#This Row],[ЗАКАЗ ( шт.)]]</f>
        <v>0</v>
      </c>
      <c r="I75" s="48"/>
      <c r="J75" s="10"/>
    </row>
    <row r="76" spans="1:10" x14ac:dyDescent="0.3">
      <c r="A76" s="13" t="s">
        <v>55</v>
      </c>
      <c r="B76" s="9" t="s">
        <v>12</v>
      </c>
      <c r="C76" s="9"/>
      <c r="D76" s="9"/>
      <c r="E76" s="9"/>
      <c r="F76" s="12">
        <v>1628.2232195121951</v>
      </c>
      <c r="G76" s="37"/>
      <c r="H76" s="10">
        <f>Таблица1[[#This Row],[Цена RUB]]*Таблица1[[#This Row],[ЗАКАЗ ( шт.)]]</f>
        <v>0</v>
      </c>
      <c r="I76" s="10"/>
      <c r="J76" s="10"/>
    </row>
    <row r="77" spans="1:10" x14ac:dyDescent="0.3">
      <c r="A77" s="13" t="s">
        <v>112</v>
      </c>
      <c r="B77" s="9" t="s">
        <v>12</v>
      </c>
      <c r="C77" s="9"/>
      <c r="D77" s="9"/>
      <c r="E77" s="9"/>
      <c r="F77" s="12">
        <v>1628.2232195121951</v>
      </c>
      <c r="G77" s="37"/>
      <c r="H77" s="10">
        <f>Таблица1[[#This Row],[Цена RUB]]*Таблица1[[#This Row],[ЗАКАЗ ( шт.)]]</f>
        <v>0</v>
      </c>
      <c r="I77" s="48"/>
      <c r="J77" s="10"/>
    </row>
    <row r="78" spans="1:10" x14ac:dyDescent="0.3">
      <c r="A78" s="13" t="s">
        <v>111</v>
      </c>
      <c r="B78" s="11" t="s">
        <v>12</v>
      </c>
      <c r="C78" s="9"/>
      <c r="D78" s="9"/>
      <c r="E78" s="9"/>
      <c r="F78" s="12">
        <v>1628.2232195121951</v>
      </c>
      <c r="G78" s="37"/>
      <c r="H78" s="10">
        <f>Таблица1[[#This Row],[Цена RUB]]*Таблица1[[#This Row],[ЗАКАЗ ( шт.)]]</f>
        <v>0</v>
      </c>
      <c r="I78" s="48"/>
      <c r="J78" s="10"/>
    </row>
    <row r="79" spans="1:10" x14ac:dyDescent="0.3">
      <c r="A79" s="13" t="s">
        <v>190</v>
      </c>
      <c r="B79" s="9" t="s">
        <v>12</v>
      </c>
      <c r="C79" s="9"/>
      <c r="D79" s="9"/>
      <c r="E79" s="9"/>
      <c r="F79" s="12">
        <v>1628.2232195121951</v>
      </c>
      <c r="G79" s="37"/>
      <c r="H79" s="10">
        <f>Таблица1[[#This Row],[Цена RUB]]*Таблица1[[#This Row],[ЗАКАЗ ( шт.)]]</f>
        <v>0</v>
      </c>
      <c r="I79" s="48"/>
      <c r="J79" s="10"/>
    </row>
    <row r="80" spans="1:10" x14ac:dyDescent="0.3">
      <c r="A80" s="13" t="s">
        <v>191</v>
      </c>
      <c r="B80" s="11" t="s">
        <v>25</v>
      </c>
      <c r="C80" s="9"/>
      <c r="D80" s="9"/>
      <c r="E80" s="9"/>
      <c r="F80" s="12">
        <v>1095.4132682926829</v>
      </c>
      <c r="G80" s="37"/>
      <c r="H80" s="10">
        <f>Таблица1[[#This Row],[Цена RUB]]*Таблица1[[#This Row],[ЗАКАЗ ( шт.)]]</f>
        <v>0</v>
      </c>
      <c r="I80" s="48"/>
      <c r="J80" s="10"/>
    </row>
    <row r="81" spans="1:10" x14ac:dyDescent="0.3">
      <c r="A81" s="13" t="s">
        <v>192</v>
      </c>
      <c r="B81" s="38" t="s">
        <v>20</v>
      </c>
      <c r="C81" s="9"/>
      <c r="D81" s="9"/>
      <c r="E81" s="9"/>
      <c r="F81" s="12">
        <v>1145.7149268292683</v>
      </c>
      <c r="G81" s="37"/>
      <c r="H81" s="10">
        <f>Таблица1[[#This Row],[Цена RUB]]*Таблица1[[#This Row],[ЗАКАЗ ( шт.)]]</f>
        <v>0</v>
      </c>
      <c r="I81" s="48"/>
      <c r="J81" s="10"/>
    </row>
    <row r="82" spans="1:10" x14ac:dyDescent="0.3">
      <c r="A82" s="13" t="s">
        <v>113</v>
      </c>
      <c r="B82" s="9" t="s">
        <v>20</v>
      </c>
      <c r="C82" s="9"/>
      <c r="D82" s="9"/>
      <c r="E82" s="9"/>
      <c r="F82" s="12">
        <v>1196.0165853658539</v>
      </c>
      <c r="G82" s="37"/>
      <c r="H82" s="10">
        <f>Таблица1[[#This Row],[Цена RUB]]*Таблица1[[#This Row],[ЗАКАЗ ( шт.)]]</f>
        <v>0</v>
      </c>
      <c r="I82" s="10"/>
      <c r="J82" s="10"/>
    </row>
    <row r="83" spans="1:10" x14ac:dyDescent="0.3">
      <c r="A83" s="13" t="s">
        <v>162</v>
      </c>
      <c r="B83" s="9" t="s">
        <v>13</v>
      </c>
      <c r="C83" s="9" t="s">
        <v>79</v>
      </c>
      <c r="D83" s="9"/>
      <c r="E83" s="9"/>
      <c r="F83" s="12">
        <v>6837.1492682926837</v>
      </c>
      <c r="G83" s="37"/>
      <c r="H83" s="10">
        <f>Таблица1[[#This Row],[Цена RUB]]*Таблица1[[#This Row],[ЗАКАЗ ( шт.)]]</f>
        <v>0</v>
      </c>
      <c r="I83" s="10"/>
      <c r="J83" s="10" t="s">
        <v>36</v>
      </c>
    </row>
    <row r="84" spans="1:10" x14ac:dyDescent="0.3">
      <c r="A84" s="13" t="s">
        <v>163</v>
      </c>
      <c r="B84" s="9" t="s">
        <v>11</v>
      </c>
      <c r="C84" s="9" t="s">
        <v>79</v>
      </c>
      <c r="D84" s="9"/>
      <c r="E84" s="9"/>
      <c r="F84" s="12">
        <v>3649.5746341463423</v>
      </c>
      <c r="G84" s="37"/>
      <c r="H84" s="10">
        <f>Таблица1[[#This Row],[Цена RUB]]*Таблица1[[#This Row],[ЗАКАЗ ( шт.)]]</f>
        <v>0</v>
      </c>
      <c r="I84" s="10"/>
      <c r="J84" s="10" t="s">
        <v>36</v>
      </c>
    </row>
    <row r="85" spans="1:10" x14ac:dyDescent="0.3">
      <c r="A85" s="13" t="s">
        <v>163</v>
      </c>
      <c r="B85" s="9" t="s">
        <v>13</v>
      </c>
      <c r="C85" s="9" t="s">
        <v>79</v>
      </c>
      <c r="D85" s="9"/>
      <c r="E85" s="9"/>
      <c r="F85" s="12">
        <v>6082.6243902439028</v>
      </c>
      <c r="G85" s="37"/>
      <c r="H85" s="10">
        <f>Таблица1[[#This Row],[Цена RUB]]*Таблица1[[#This Row],[ЗАКАЗ ( шт.)]]</f>
        <v>0</v>
      </c>
      <c r="I85" s="10"/>
      <c r="J85" s="10" t="s">
        <v>36</v>
      </c>
    </row>
    <row r="86" spans="1:10" x14ac:dyDescent="0.3">
      <c r="A86" s="67" t="s">
        <v>137</v>
      </c>
      <c r="B86" s="68" t="s">
        <v>11</v>
      </c>
      <c r="C86" s="9"/>
      <c r="D86" s="9"/>
      <c r="E86" s="9"/>
      <c r="F86" s="12">
        <v>2995.6530731707317</v>
      </c>
      <c r="G86" s="37"/>
      <c r="H86" s="10">
        <f>Таблица1[[#This Row],[Цена RUB]]*Таблица1[[#This Row],[ЗАКАЗ ( шт.)]]</f>
        <v>0</v>
      </c>
      <c r="I86" s="10"/>
      <c r="J86" s="10" t="s">
        <v>36</v>
      </c>
    </row>
    <row r="87" spans="1:10" x14ac:dyDescent="0.3">
      <c r="A87" s="13" t="s">
        <v>164</v>
      </c>
      <c r="B87" s="9" t="s">
        <v>13</v>
      </c>
      <c r="C87" s="9" t="s">
        <v>79</v>
      </c>
      <c r="D87" s="9"/>
      <c r="E87" s="9"/>
      <c r="F87" s="12">
        <v>7088.6575609756101</v>
      </c>
      <c r="G87" s="37"/>
      <c r="H87" s="10">
        <f>Таблица1[[#This Row],[Цена RUB]]*Таблица1[[#This Row],[ЗАКАЗ ( шт.)]]</f>
        <v>0</v>
      </c>
      <c r="I87" s="10"/>
      <c r="J87" s="10" t="s">
        <v>36</v>
      </c>
    </row>
    <row r="88" spans="1:10" x14ac:dyDescent="0.3">
      <c r="A88" s="67" t="s">
        <v>39</v>
      </c>
      <c r="B88" s="68" t="s">
        <v>11</v>
      </c>
      <c r="C88" s="9"/>
      <c r="D88" s="9"/>
      <c r="E88" s="9"/>
      <c r="F88" s="12">
        <v>2995.6530731707317</v>
      </c>
      <c r="G88" s="37"/>
      <c r="H88" s="10">
        <f>Таблица1[[#This Row],[Цена RUB]]*Таблица1[[#This Row],[ЗАКАЗ ( шт.)]]</f>
        <v>0</v>
      </c>
      <c r="I88" s="10"/>
      <c r="J88" s="10" t="s">
        <v>36</v>
      </c>
    </row>
    <row r="89" spans="1:10" x14ac:dyDescent="0.3">
      <c r="A89" s="67" t="s">
        <v>138</v>
      </c>
      <c r="B89" s="68" t="s">
        <v>11</v>
      </c>
      <c r="C89" s="9"/>
      <c r="D89" s="9"/>
      <c r="E89" s="9"/>
      <c r="F89" s="12">
        <v>3196.8597073170736</v>
      </c>
      <c r="G89" s="37"/>
      <c r="H89" s="10">
        <f>Таблица1[[#This Row],[Цена RUB]]*Таблица1[[#This Row],[ЗАКАЗ ( шт.)]]</f>
        <v>0</v>
      </c>
      <c r="I89" s="10"/>
      <c r="J89" s="10" t="s">
        <v>36</v>
      </c>
    </row>
    <row r="90" spans="1:10" x14ac:dyDescent="0.3">
      <c r="A90" s="13" t="s">
        <v>197</v>
      </c>
      <c r="B90" s="9" t="s">
        <v>11</v>
      </c>
      <c r="C90" s="9"/>
      <c r="D90" s="9"/>
      <c r="E90" s="9"/>
      <c r="F90" s="12">
        <v>1838.7149268292685</v>
      </c>
      <c r="G90" s="37"/>
      <c r="H90" s="10">
        <f>Таблица1[[#This Row],[Цена RUB]]*Таблица1[[#This Row],[ЗАКАЗ ( шт.)]]</f>
        <v>0</v>
      </c>
      <c r="I90" s="48"/>
      <c r="J90" s="10"/>
    </row>
    <row r="91" spans="1:10" x14ac:dyDescent="0.3">
      <c r="A91" s="13" t="s">
        <v>165</v>
      </c>
      <c r="B91" s="9" t="s">
        <v>11</v>
      </c>
      <c r="C91" s="9" t="s">
        <v>79</v>
      </c>
      <c r="D91" s="9"/>
      <c r="E91" s="9"/>
      <c r="F91" s="12">
        <v>4152.5912195121955</v>
      </c>
      <c r="G91" s="37"/>
      <c r="H91" s="10">
        <f>Таблица1[[#This Row],[Цена RUB]]*Таблица1[[#This Row],[ЗАКАЗ ( шт.)]]</f>
        <v>0</v>
      </c>
      <c r="I91" s="10"/>
      <c r="J91" s="10" t="s">
        <v>36</v>
      </c>
    </row>
    <row r="92" spans="1:10" x14ac:dyDescent="0.3">
      <c r="A92" s="13" t="s">
        <v>165</v>
      </c>
      <c r="B92" s="9" t="s">
        <v>13</v>
      </c>
      <c r="C92" s="9" t="s">
        <v>79</v>
      </c>
      <c r="D92" s="9"/>
      <c r="E92" s="9"/>
      <c r="F92" s="12">
        <v>6585.6409756097564</v>
      </c>
      <c r="G92" s="37"/>
      <c r="H92" s="10">
        <f>Таблица1[[#This Row],[Цена RUB]]*Таблица1[[#This Row],[ЗАКАЗ ( шт.)]]</f>
        <v>0</v>
      </c>
      <c r="I92" s="48"/>
      <c r="J92" s="10" t="s">
        <v>36</v>
      </c>
    </row>
    <row r="93" spans="1:10" x14ac:dyDescent="0.3">
      <c r="A93" s="67" t="s">
        <v>139</v>
      </c>
      <c r="B93" s="68" t="s">
        <v>11</v>
      </c>
      <c r="C93" s="9"/>
      <c r="D93" s="9"/>
      <c r="E93" s="9"/>
      <c r="F93" s="12">
        <v>3398.066341463415</v>
      </c>
      <c r="G93" s="37"/>
      <c r="H93" s="10">
        <f>Таблица1[[#This Row],[Цена RUB]]*Таблица1[[#This Row],[ЗАКАЗ ( шт.)]]</f>
        <v>0</v>
      </c>
      <c r="I93" s="10"/>
      <c r="J93" s="10" t="s">
        <v>36</v>
      </c>
    </row>
    <row r="94" spans="1:10" x14ac:dyDescent="0.3">
      <c r="A94" s="67" t="s">
        <v>40</v>
      </c>
      <c r="B94" s="68" t="s">
        <v>11</v>
      </c>
      <c r="C94" s="9"/>
      <c r="D94" s="9"/>
      <c r="E94" s="9"/>
      <c r="F94" s="12">
        <v>3196.8597073170736</v>
      </c>
      <c r="G94" s="37"/>
      <c r="H94" s="10">
        <f>Таблица1[[#This Row],[Цена RUB]]*Таблица1[[#This Row],[ЗАКАЗ ( шт.)]]</f>
        <v>0</v>
      </c>
      <c r="I94" s="10"/>
      <c r="J94" s="10" t="s">
        <v>36</v>
      </c>
    </row>
    <row r="95" spans="1:10" x14ac:dyDescent="0.3">
      <c r="A95" s="67" t="s">
        <v>140</v>
      </c>
      <c r="B95" s="68" t="s">
        <v>11</v>
      </c>
      <c r="C95" s="9"/>
      <c r="D95" s="9"/>
      <c r="E95" s="9"/>
      <c r="F95" s="12">
        <v>3196.8597073170736</v>
      </c>
      <c r="G95" s="37"/>
      <c r="H95" s="10">
        <f>Таблица1[[#This Row],[Цена RUB]]*Таблица1[[#This Row],[ЗАКАЗ ( шт.)]]</f>
        <v>0</v>
      </c>
      <c r="I95" s="10"/>
      <c r="J95" s="10" t="s">
        <v>36</v>
      </c>
    </row>
    <row r="96" spans="1:10" x14ac:dyDescent="0.3">
      <c r="A96" s="13" t="s">
        <v>166</v>
      </c>
      <c r="B96" s="9" t="s">
        <v>11</v>
      </c>
      <c r="C96" s="9" t="s">
        <v>79</v>
      </c>
      <c r="D96" s="9"/>
      <c r="E96" s="9"/>
      <c r="F96" s="12">
        <v>3649.5746341463423</v>
      </c>
      <c r="G96" s="37"/>
      <c r="H96" s="10">
        <f>Таблица1[[#This Row],[Цена RUB]]*Таблица1[[#This Row],[ЗАКАЗ ( шт.)]]</f>
        <v>0</v>
      </c>
      <c r="I96" s="48"/>
      <c r="J96" s="10" t="s">
        <v>36</v>
      </c>
    </row>
    <row r="97" spans="1:10" x14ac:dyDescent="0.3">
      <c r="A97" s="13" t="s">
        <v>166</v>
      </c>
      <c r="B97" s="9" t="s">
        <v>13</v>
      </c>
      <c r="C97" s="9" t="s">
        <v>79</v>
      </c>
      <c r="D97" s="9"/>
      <c r="E97" s="9"/>
      <c r="F97" s="12">
        <v>5831.1160975609764</v>
      </c>
      <c r="G97" s="37"/>
      <c r="H97" s="10">
        <f>Таблица1[[#This Row],[Цена RUB]]*Таблица1[[#This Row],[ЗАКАЗ ( шт.)]]</f>
        <v>0</v>
      </c>
      <c r="I97" s="10"/>
      <c r="J97" s="10" t="s">
        <v>36</v>
      </c>
    </row>
    <row r="98" spans="1:10" x14ac:dyDescent="0.3">
      <c r="A98" s="67" t="s">
        <v>141</v>
      </c>
      <c r="B98" s="68" t="s">
        <v>11</v>
      </c>
      <c r="C98" s="9"/>
      <c r="D98" s="9"/>
      <c r="E98" s="9"/>
      <c r="F98" s="12">
        <v>2995.6530731707317</v>
      </c>
      <c r="G98" s="37"/>
      <c r="H98" s="10">
        <f>Таблица1[[#This Row],[Цена RUB]]*Таблица1[[#This Row],[ЗАКАЗ ( шт.)]]</f>
        <v>0</v>
      </c>
      <c r="I98" s="10"/>
      <c r="J98" s="10" t="s">
        <v>36</v>
      </c>
    </row>
    <row r="99" spans="1:10" x14ac:dyDescent="0.3">
      <c r="A99" s="13" t="s">
        <v>167</v>
      </c>
      <c r="B99" s="9" t="s">
        <v>11</v>
      </c>
      <c r="C99" s="9" t="s">
        <v>79</v>
      </c>
      <c r="D99" s="9"/>
      <c r="E99" s="9"/>
      <c r="F99" s="12">
        <v>3649.5746341463423</v>
      </c>
      <c r="G99" s="37"/>
      <c r="H99" s="10">
        <f>Таблица1[[#This Row],[Цена RUB]]*Таблица1[[#This Row],[ЗАКАЗ ( шт.)]]</f>
        <v>0</v>
      </c>
      <c r="I99" s="10"/>
      <c r="J99" s="10" t="s">
        <v>36</v>
      </c>
    </row>
    <row r="100" spans="1:10" x14ac:dyDescent="0.3">
      <c r="A100" s="13" t="s">
        <v>167</v>
      </c>
      <c r="B100" s="11" t="s">
        <v>13</v>
      </c>
      <c r="C100" s="9" t="s">
        <v>79</v>
      </c>
      <c r="D100" s="9"/>
      <c r="E100" s="9"/>
      <c r="F100" s="12">
        <v>5328.0995121951219</v>
      </c>
      <c r="G100" s="37"/>
      <c r="H100" s="10">
        <f>Таблица1[[#This Row],[Цена RUB]]*Таблица1[[#This Row],[ЗАКАЗ ( шт.)]]</f>
        <v>0</v>
      </c>
      <c r="I100" s="10"/>
      <c r="J100" s="10" t="s">
        <v>36</v>
      </c>
    </row>
    <row r="101" spans="1:10" x14ac:dyDescent="0.3">
      <c r="A101" s="13" t="s">
        <v>168</v>
      </c>
      <c r="B101" s="9" t="s">
        <v>13</v>
      </c>
      <c r="C101" s="9" t="s">
        <v>79</v>
      </c>
      <c r="D101" s="9"/>
      <c r="E101" s="9"/>
      <c r="F101" s="12">
        <v>6585.6409756097564</v>
      </c>
      <c r="G101" s="37"/>
      <c r="H101" s="10">
        <f>Таблица1[[#This Row],[Цена RUB]]*Таблица1[[#This Row],[ЗАКАЗ ( шт.)]]</f>
        <v>0</v>
      </c>
      <c r="I101" s="10"/>
      <c r="J101" s="10" t="s">
        <v>36</v>
      </c>
    </row>
    <row r="102" spans="1:10" x14ac:dyDescent="0.3">
      <c r="A102" s="67" t="s">
        <v>27</v>
      </c>
      <c r="B102" s="68" t="s">
        <v>11</v>
      </c>
      <c r="C102" s="9"/>
      <c r="D102" s="9"/>
      <c r="E102" s="9"/>
      <c r="F102" s="12">
        <v>2995.6530731707317</v>
      </c>
      <c r="G102" s="37"/>
      <c r="H102" s="10">
        <f>Таблица1[[#This Row],[Цена RUB]]*Таблица1[[#This Row],[ЗАКАЗ ( шт.)]]</f>
        <v>0</v>
      </c>
      <c r="I102" s="10"/>
      <c r="J102" s="10" t="s">
        <v>36</v>
      </c>
    </row>
    <row r="103" spans="1:10" x14ac:dyDescent="0.3">
      <c r="A103" s="67" t="s">
        <v>41</v>
      </c>
      <c r="B103" s="68" t="s">
        <v>11</v>
      </c>
      <c r="C103" s="9"/>
      <c r="D103" s="9"/>
      <c r="E103" s="9"/>
      <c r="F103" s="12">
        <v>2995.6530731707317</v>
      </c>
      <c r="G103" s="37"/>
      <c r="H103" s="10">
        <f>Таблица1[[#This Row],[Цена RUB]]*Таблица1[[#This Row],[ЗАКАЗ ( шт.)]]</f>
        <v>0</v>
      </c>
      <c r="I103" s="10"/>
      <c r="J103" s="10" t="s">
        <v>36</v>
      </c>
    </row>
    <row r="104" spans="1:10" x14ac:dyDescent="0.3">
      <c r="A104" s="67" t="s">
        <v>49</v>
      </c>
      <c r="B104" s="68" t="s">
        <v>11</v>
      </c>
      <c r="C104" s="9"/>
      <c r="D104" s="9"/>
      <c r="E104" s="9"/>
      <c r="F104" s="12">
        <v>2995.6530731707317</v>
      </c>
      <c r="G104" s="37"/>
      <c r="H104" s="10">
        <f>Таблица1[[#This Row],[Цена RUB]]*Таблица1[[#This Row],[ЗАКАЗ ( шт.)]]</f>
        <v>0</v>
      </c>
      <c r="I104" s="10"/>
      <c r="J104" s="10" t="s">
        <v>36</v>
      </c>
    </row>
    <row r="105" spans="1:10" x14ac:dyDescent="0.3">
      <c r="A105" s="67" t="s">
        <v>42</v>
      </c>
      <c r="B105" s="68" t="s">
        <v>11</v>
      </c>
      <c r="C105" s="9"/>
      <c r="D105" s="9"/>
      <c r="E105" s="9"/>
      <c r="F105" s="12">
        <v>2995.6530731707317</v>
      </c>
      <c r="G105" s="37"/>
      <c r="H105" s="10">
        <f>Таблица1[[#This Row],[Цена RUB]]*Таблица1[[#This Row],[ЗАКАЗ ( шт.)]]</f>
        <v>0</v>
      </c>
      <c r="I105" s="10"/>
      <c r="J105" s="10" t="s">
        <v>36</v>
      </c>
    </row>
    <row r="106" spans="1:10" x14ac:dyDescent="0.3">
      <c r="A106" s="13" t="s">
        <v>169</v>
      </c>
      <c r="B106" s="9" t="s">
        <v>11</v>
      </c>
      <c r="C106" s="9" t="s">
        <v>79</v>
      </c>
      <c r="D106" s="9"/>
      <c r="E106" s="9"/>
      <c r="F106" s="12">
        <v>3649.5746341463423</v>
      </c>
      <c r="G106" s="37"/>
      <c r="H106" s="10">
        <f>Таблица1[[#This Row],[Цена RUB]]*Таблица1[[#This Row],[ЗАКАЗ ( шт.)]]</f>
        <v>0</v>
      </c>
      <c r="I106" s="48"/>
      <c r="J106" s="10" t="s">
        <v>36</v>
      </c>
    </row>
    <row r="107" spans="1:10" x14ac:dyDescent="0.3">
      <c r="A107" s="13" t="s">
        <v>169</v>
      </c>
      <c r="B107" s="9" t="s">
        <v>13</v>
      </c>
      <c r="C107" s="9" t="s">
        <v>79</v>
      </c>
      <c r="D107" s="9"/>
      <c r="E107" s="9"/>
      <c r="F107" s="12">
        <v>5831.1160975609764</v>
      </c>
      <c r="G107" s="37"/>
      <c r="H107" s="10">
        <f>Таблица1[[#This Row],[Цена RUB]]*Таблица1[[#This Row],[ЗАКАЗ ( шт.)]]</f>
        <v>0</v>
      </c>
      <c r="I107" s="10"/>
      <c r="J107" s="10" t="s">
        <v>36</v>
      </c>
    </row>
    <row r="108" spans="1:10" x14ac:dyDescent="0.3">
      <c r="A108" s="67" t="s">
        <v>142</v>
      </c>
      <c r="B108" s="68" t="s">
        <v>11</v>
      </c>
      <c r="C108" s="9"/>
      <c r="D108" s="9"/>
      <c r="E108" s="9"/>
      <c r="F108" s="12">
        <v>2995.6530731707317</v>
      </c>
      <c r="G108" s="37"/>
      <c r="H108" s="10">
        <f>Таблица1[[#This Row],[Цена RUB]]*Таблица1[[#This Row],[ЗАКАЗ ( шт.)]]</f>
        <v>0</v>
      </c>
      <c r="I108" s="10"/>
      <c r="J108" s="10" t="s">
        <v>36</v>
      </c>
    </row>
    <row r="109" spans="1:10" x14ac:dyDescent="0.3">
      <c r="A109" s="67" t="s">
        <v>50</v>
      </c>
      <c r="B109" s="68" t="s">
        <v>11</v>
      </c>
      <c r="C109" s="9"/>
      <c r="D109" s="9"/>
      <c r="E109" s="9"/>
      <c r="F109" s="12">
        <v>2995.6530731707317</v>
      </c>
      <c r="G109" s="37"/>
      <c r="H109" s="10">
        <f>Таблица1[[#This Row],[Цена RUB]]*Таблица1[[#This Row],[ЗАКАЗ ( шт.)]]</f>
        <v>0</v>
      </c>
      <c r="I109" s="10"/>
      <c r="J109" s="10" t="s">
        <v>36</v>
      </c>
    </row>
    <row r="110" spans="1:10" x14ac:dyDescent="0.3">
      <c r="A110" s="67" t="s">
        <v>143</v>
      </c>
      <c r="B110" s="68" t="s">
        <v>11</v>
      </c>
      <c r="C110" s="9"/>
      <c r="D110" s="9"/>
      <c r="E110" s="9"/>
      <c r="F110" s="12">
        <v>2995.6530731707317</v>
      </c>
      <c r="G110" s="37"/>
      <c r="H110" s="10">
        <f>Таблица1[[#This Row],[Цена RUB]]*Таблица1[[#This Row],[ЗАКАЗ ( шт.)]]</f>
        <v>0</v>
      </c>
      <c r="I110" s="10"/>
      <c r="J110" s="10" t="s">
        <v>36</v>
      </c>
    </row>
    <row r="111" spans="1:10" x14ac:dyDescent="0.3">
      <c r="A111" s="13" t="s">
        <v>143</v>
      </c>
      <c r="B111" s="9" t="s">
        <v>11</v>
      </c>
      <c r="C111" s="9" t="s">
        <v>79</v>
      </c>
      <c r="D111" s="9"/>
      <c r="E111" s="9"/>
      <c r="F111" s="12">
        <v>3398.066341463415</v>
      </c>
      <c r="G111" s="37"/>
      <c r="H111" s="10">
        <f>Таблица1[[#This Row],[Цена RUB]]*Таблица1[[#This Row],[ЗАКАЗ ( шт.)]]</f>
        <v>0</v>
      </c>
      <c r="I111" s="10"/>
      <c r="J111" s="10" t="s">
        <v>36</v>
      </c>
    </row>
    <row r="112" spans="1:10" x14ac:dyDescent="0.3">
      <c r="A112" s="13" t="s">
        <v>143</v>
      </c>
      <c r="B112" s="9" t="s">
        <v>13</v>
      </c>
      <c r="C112" s="9" t="s">
        <v>79</v>
      </c>
      <c r="D112" s="9"/>
      <c r="E112" s="9"/>
      <c r="F112" s="12">
        <v>5529.3061463414642</v>
      </c>
      <c r="G112" s="37"/>
      <c r="H112" s="10">
        <f>Таблица1[[#This Row],[Цена RUB]]*Таблица1[[#This Row],[ЗАКАЗ ( шт.)]]</f>
        <v>0</v>
      </c>
      <c r="I112" s="10"/>
      <c r="J112" s="10" t="s">
        <v>36</v>
      </c>
    </row>
    <row r="113" spans="1:10" x14ac:dyDescent="0.3">
      <c r="A113" s="13" t="s">
        <v>143</v>
      </c>
      <c r="B113" s="9" t="s">
        <v>74</v>
      </c>
      <c r="C113" s="9" t="s">
        <v>78</v>
      </c>
      <c r="D113" s="9"/>
      <c r="E113" s="9"/>
      <c r="F113" s="12">
        <v>7992.1492682926846</v>
      </c>
      <c r="G113" s="37"/>
      <c r="H113" s="10">
        <f>Таблица1[[#This Row],[Цена RUB]]*Таблица1[[#This Row],[ЗАКАЗ ( шт.)]]</f>
        <v>0</v>
      </c>
      <c r="I113" s="48"/>
      <c r="J113" s="10" t="s">
        <v>36</v>
      </c>
    </row>
    <row r="114" spans="1:10" x14ac:dyDescent="0.3">
      <c r="A114" s="67" t="s">
        <v>144</v>
      </c>
      <c r="B114" s="68" t="s">
        <v>11</v>
      </c>
      <c r="C114" s="9"/>
      <c r="D114" s="9"/>
      <c r="E114" s="9"/>
      <c r="F114" s="12">
        <v>2995.6530731707317</v>
      </c>
      <c r="G114" s="37"/>
      <c r="H114" s="10">
        <f>Таблица1[[#This Row],[Цена RUB]]*Таблица1[[#This Row],[ЗАКАЗ ( шт.)]]</f>
        <v>0</v>
      </c>
      <c r="I114" s="10"/>
      <c r="J114" s="10" t="s">
        <v>36</v>
      </c>
    </row>
    <row r="115" spans="1:10" x14ac:dyDescent="0.3">
      <c r="A115" s="67" t="s">
        <v>145</v>
      </c>
      <c r="B115" s="68" t="s">
        <v>11</v>
      </c>
      <c r="C115" s="9"/>
      <c r="D115" s="9"/>
      <c r="E115" s="9"/>
      <c r="F115" s="12">
        <v>2995.6530731707317</v>
      </c>
      <c r="G115" s="37"/>
      <c r="H115" s="10">
        <f>Таблица1[[#This Row],[Цена RUB]]*Таблица1[[#This Row],[ЗАКАЗ ( шт.)]]</f>
        <v>0</v>
      </c>
      <c r="I115" s="10"/>
      <c r="J115" s="10" t="s">
        <v>36</v>
      </c>
    </row>
    <row r="116" spans="1:10" x14ac:dyDescent="0.3">
      <c r="A116" s="67" t="s">
        <v>146</v>
      </c>
      <c r="B116" s="68" t="s">
        <v>11</v>
      </c>
      <c r="C116" s="9"/>
      <c r="D116" s="9"/>
      <c r="E116" s="9"/>
      <c r="F116" s="12">
        <v>2995.6530731707317</v>
      </c>
      <c r="G116" s="37"/>
      <c r="H116" s="10">
        <f>Таблица1[[#This Row],[Цена RUB]]*Таблица1[[#This Row],[ЗАКАЗ ( шт.)]]</f>
        <v>0</v>
      </c>
      <c r="I116" s="10"/>
      <c r="J116" s="10" t="s">
        <v>36</v>
      </c>
    </row>
    <row r="117" spans="1:10" x14ac:dyDescent="0.3">
      <c r="A117" s="13" t="s">
        <v>170</v>
      </c>
      <c r="B117" s="9" t="s">
        <v>13</v>
      </c>
      <c r="C117" s="9" t="s">
        <v>79</v>
      </c>
      <c r="D117" s="9"/>
      <c r="E117" s="9"/>
      <c r="F117" s="12">
        <v>5328.0995121951219</v>
      </c>
      <c r="G117" s="37"/>
      <c r="H117" s="10">
        <f>Таблица1[[#This Row],[Цена RUB]]*Таблица1[[#This Row],[ЗАКАЗ ( шт.)]]</f>
        <v>0</v>
      </c>
      <c r="I117" s="10"/>
      <c r="J117" s="10" t="s">
        <v>36</v>
      </c>
    </row>
    <row r="118" spans="1:10" x14ac:dyDescent="0.3">
      <c r="A118" s="67" t="s">
        <v>147</v>
      </c>
      <c r="B118" s="68" t="s">
        <v>11</v>
      </c>
      <c r="C118" s="9"/>
      <c r="D118" s="9"/>
      <c r="E118" s="9"/>
      <c r="F118" s="12">
        <v>2995.6530731707317</v>
      </c>
      <c r="G118" s="37"/>
      <c r="H118" s="10">
        <f>Таблица1[[#This Row],[Цена RUB]]*Таблица1[[#This Row],[ЗАКАЗ ( шт.)]]</f>
        <v>0</v>
      </c>
      <c r="I118" s="10"/>
      <c r="J118" s="10" t="s">
        <v>36</v>
      </c>
    </row>
    <row r="119" spans="1:10" x14ac:dyDescent="0.3">
      <c r="A119" s="13" t="s">
        <v>34</v>
      </c>
      <c r="B119" s="9" t="s">
        <v>13</v>
      </c>
      <c r="C119" s="9"/>
      <c r="D119" s="9"/>
      <c r="E119" s="9"/>
      <c r="F119" s="12">
        <v>5529.3061463414642</v>
      </c>
      <c r="G119" s="37"/>
      <c r="H119" s="10">
        <f>Таблица1[[#This Row],[Цена RUB]]*Таблица1[[#This Row],[ЗАКАЗ ( шт.)]]</f>
        <v>0</v>
      </c>
      <c r="I119" s="48"/>
      <c r="J119" s="10" t="s">
        <v>36</v>
      </c>
    </row>
    <row r="120" spans="1:10" x14ac:dyDescent="0.3">
      <c r="A120" s="13" t="s">
        <v>171</v>
      </c>
      <c r="B120" s="9" t="s">
        <v>13</v>
      </c>
      <c r="C120" s="9" t="s">
        <v>79</v>
      </c>
      <c r="D120" s="9"/>
      <c r="E120" s="9"/>
      <c r="F120" s="12">
        <v>6082.6243902439028</v>
      </c>
      <c r="G120" s="37"/>
      <c r="H120" s="10">
        <f>Таблица1[[#This Row],[Цена RUB]]*Таблица1[[#This Row],[ЗАКАЗ ( шт.)]]</f>
        <v>0</v>
      </c>
      <c r="I120" s="48"/>
      <c r="J120" s="10" t="s">
        <v>36</v>
      </c>
    </row>
    <row r="121" spans="1:10" x14ac:dyDescent="0.3">
      <c r="A121" s="13" t="s">
        <v>172</v>
      </c>
      <c r="B121" s="9" t="s">
        <v>11</v>
      </c>
      <c r="C121" s="9" t="s">
        <v>79</v>
      </c>
      <c r="D121" s="9"/>
      <c r="E121" s="9"/>
      <c r="F121" s="12">
        <v>3901.0829268292678</v>
      </c>
      <c r="G121" s="37"/>
      <c r="H121" s="10">
        <f>Таблица1[[#This Row],[Цена RUB]]*Таблица1[[#This Row],[ЗАКАЗ ( шт.)]]</f>
        <v>0</v>
      </c>
      <c r="I121" s="10"/>
      <c r="J121" s="10" t="s">
        <v>36</v>
      </c>
    </row>
    <row r="122" spans="1:10" x14ac:dyDescent="0.3">
      <c r="A122" s="13" t="s">
        <v>172</v>
      </c>
      <c r="B122" s="9" t="s">
        <v>13</v>
      </c>
      <c r="C122" s="9" t="s">
        <v>79</v>
      </c>
      <c r="D122" s="9"/>
      <c r="E122" s="9"/>
      <c r="F122" s="12">
        <v>5831.1160975609764</v>
      </c>
      <c r="G122" s="37"/>
      <c r="H122" s="10">
        <f>Таблица1[[#This Row],[Цена RUB]]*Таблица1[[#This Row],[ЗАКАЗ ( шт.)]]</f>
        <v>0</v>
      </c>
      <c r="I122" s="48"/>
      <c r="J122" s="10" t="s">
        <v>36</v>
      </c>
    </row>
    <row r="123" spans="1:10" x14ac:dyDescent="0.3">
      <c r="A123" s="67" t="s">
        <v>28</v>
      </c>
      <c r="B123" s="68" t="s">
        <v>11</v>
      </c>
      <c r="C123" s="9"/>
      <c r="D123" s="9"/>
      <c r="E123" s="9"/>
      <c r="F123" s="12">
        <v>3196.8597073170736</v>
      </c>
      <c r="G123" s="37"/>
      <c r="H123" s="10">
        <f>Таблица1[[#This Row],[Цена RUB]]*Таблица1[[#This Row],[ЗАКАЗ ( шт.)]]</f>
        <v>0</v>
      </c>
      <c r="I123" s="10"/>
      <c r="J123" s="10" t="s">
        <v>36</v>
      </c>
    </row>
    <row r="124" spans="1:10" x14ac:dyDescent="0.3">
      <c r="A124" s="67" t="s">
        <v>43</v>
      </c>
      <c r="B124" s="68" t="s">
        <v>11</v>
      </c>
      <c r="C124" s="9"/>
      <c r="D124" s="9"/>
      <c r="E124" s="9"/>
      <c r="F124" s="12">
        <v>2995.6530731707317</v>
      </c>
      <c r="G124" s="37"/>
      <c r="H124" s="10">
        <f>Таблица1[[#This Row],[Цена RUB]]*Таблица1[[#This Row],[ЗАКАЗ ( шт.)]]</f>
        <v>0</v>
      </c>
      <c r="I124" s="10"/>
      <c r="J124" s="10" t="s">
        <v>36</v>
      </c>
    </row>
    <row r="125" spans="1:10" x14ac:dyDescent="0.3">
      <c r="A125" s="13" t="s">
        <v>173</v>
      </c>
      <c r="B125" s="9" t="s">
        <v>13</v>
      </c>
      <c r="C125" s="9" t="s">
        <v>79</v>
      </c>
      <c r="D125" s="9"/>
      <c r="E125" s="9"/>
      <c r="F125" s="12">
        <v>5529.3061463414642</v>
      </c>
      <c r="G125" s="37"/>
      <c r="H125" s="10">
        <f>Таблица1[[#This Row],[Цена RUB]]*Таблица1[[#This Row],[ЗАКАЗ ( шт.)]]</f>
        <v>0</v>
      </c>
      <c r="I125" s="10"/>
      <c r="J125" s="10" t="s">
        <v>36</v>
      </c>
    </row>
    <row r="126" spans="1:10" x14ac:dyDescent="0.3">
      <c r="A126" s="67" t="s">
        <v>148</v>
      </c>
      <c r="B126" s="68" t="s">
        <v>11</v>
      </c>
      <c r="C126" s="9"/>
      <c r="D126" s="9"/>
      <c r="E126" s="9"/>
      <c r="F126" s="12">
        <v>2995.6530731707317</v>
      </c>
      <c r="G126" s="37"/>
      <c r="H126" s="10">
        <f>Таблица1[[#This Row],[Цена RUB]]*Таблица1[[#This Row],[ЗАКАЗ ( шт.)]]</f>
        <v>0</v>
      </c>
      <c r="I126" s="10"/>
      <c r="J126" s="10" t="s">
        <v>36</v>
      </c>
    </row>
    <row r="127" spans="1:10" x14ac:dyDescent="0.3">
      <c r="A127" s="67" t="s">
        <v>44</v>
      </c>
      <c r="B127" s="68" t="s">
        <v>11</v>
      </c>
      <c r="C127" s="9"/>
      <c r="D127" s="9"/>
      <c r="E127" s="9"/>
      <c r="F127" s="12">
        <v>2995.6530731707317</v>
      </c>
      <c r="G127" s="37"/>
      <c r="H127" s="10">
        <f>Таблица1[[#This Row],[Цена RUB]]*Таблица1[[#This Row],[ЗАКАЗ ( шт.)]]</f>
        <v>0</v>
      </c>
      <c r="I127" s="10"/>
      <c r="J127" s="10" t="s">
        <v>36</v>
      </c>
    </row>
    <row r="128" spans="1:10" x14ac:dyDescent="0.3">
      <c r="A128" s="67" t="s">
        <v>149</v>
      </c>
      <c r="B128" s="68" t="s">
        <v>11</v>
      </c>
      <c r="C128" s="9"/>
      <c r="D128" s="9"/>
      <c r="E128" s="9"/>
      <c r="F128" s="12">
        <v>2995.6530731707317</v>
      </c>
      <c r="G128" s="37"/>
      <c r="H128" s="10">
        <f>Таблица1[[#This Row],[Цена RUB]]*Таблица1[[#This Row],[ЗАКАЗ ( шт.)]]</f>
        <v>0</v>
      </c>
      <c r="I128" s="10"/>
      <c r="J128" s="10" t="s">
        <v>36</v>
      </c>
    </row>
    <row r="129" spans="1:10" x14ac:dyDescent="0.3">
      <c r="A129" s="67" t="s">
        <v>150</v>
      </c>
      <c r="B129" s="68" t="s">
        <v>11</v>
      </c>
      <c r="C129" s="9"/>
      <c r="D129" s="9"/>
      <c r="E129" s="9"/>
      <c r="F129" s="12">
        <v>3196.8597073170736</v>
      </c>
      <c r="G129" s="37"/>
      <c r="H129" s="10">
        <f>Таблица1[[#This Row],[Цена RUB]]*Таблица1[[#This Row],[ЗАКАЗ ( шт.)]]</f>
        <v>0</v>
      </c>
      <c r="I129" s="10"/>
      <c r="J129" s="10" t="s">
        <v>36</v>
      </c>
    </row>
    <row r="130" spans="1:10" x14ac:dyDescent="0.3">
      <c r="A130" s="67" t="s">
        <v>35</v>
      </c>
      <c r="B130" s="68" t="s">
        <v>11</v>
      </c>
      <c r="C130" s="9"/>
      <c r="D130" s="9"/>
      <c r="E130" s="9"/>
      <c r="F130" s="12">
        <v>3196.8597073170736</v>
      </c>
      <c r="G130" s="37"/>
      <c r="H130" s="10">
        <f>Таблица1[[#This Row],[Цена RUB]]*Таблица1[[#This Row],[ЗАКАЗ ( шт.)]]</f>
        <v>0</v>
      </c>
      <c r="I130" s="10"/>
      <c r="J130" s="10" t="s">
        <v>36</v>
      </c>
    </row>
    <row r="131" spans="1:10" x14ac:dyDescent="0.3">
      <c r="A131" s="67" t="s">
        <v>29</v>
      </c>
      <c r="B131" s="68" t="s">
        <v>11</v>
      </c>
      <c r="C131" s="9"/>
      <c r="D131" s="9"/>
      <c r="E131" s="9"/>
      <c r="F131" s="12">
        <v>3297.4630243902438</v>
      </c>
      <c r="G131" s="37"/>
      <c r="H131" s="10">
        <f>Таблица1[[#This Row],[Цена RUB]]*Таблица1[[#This Row],[ЗАКАЗ ( шт.)]]</f>
        <v>0</v>
      </c>
      <c r="I131" s="10"/>
      <c r="J131" s="10" t="s">
        <v>36</v>
      </c>
    </row>
    <row r="132" spans="1:10" x14ac:dyDescent="0.3">
      <c r="A132" s="14" t="s">
        <v>174</v>
      </c>
      <c r="B132" s="11" t="s">
        <v>11</v>
      </c>
      <c r="C132" s="9" t="s">
        <v>75</v>
      </c>
      <c r="D132" s="9"/>
      <c r="E132" s="9"/>
      <c r="F132" s="12">
        <v>3649.5746341463423</v>
      </c>
      <c r="G132" s="37"/>
      <c r="H132" s="10">
        <f>Таблица1[[#This Row],[Цена RUB]]*Таблица1[[#This Row],[ЗАКАЗ ( шт.)]]</f>
        <v>0</v>
      </c>
      <c r="I132" s="48"/>
      <c r="J132" s="10" t="s">
        <v>36</v>
      </c>
    </row>
    <row r="133" spans="1:10" x14ac:dyDescent="0.3">
      <c r="A133" s="67" t="s">
        <v>9</v>
      </c>
      <c r="B133" s="68" t="s">
        <v>11</v>
      </c>
      <c r="C133" s="9"/>
      <c r="D133" s="9"/>
      <c r="E133" s="9"/>
      <c r="F133" s="12">
        <v>2995.6530731707317</v>
      </c>
      <c r="G133" s="37"/>
      <c r="H133" s="10">
        <f>Таблица1[[#This Row],[Цена RUB]]*Таблица1[[#This Row],[ЗАКАЗ ( шт.)]]</f>
        <v>0</v>
      </c>
      <c r="I133" s="10"/>
      <c r="J133" s="10" t="s">
        <v>36</v>
      </c>
    </row>
    <row r="134" spans="1:10" x14ac:dyDescent="0.3">
      <c r="A134" s="13" t="s">
        <v>175</v>
      </c>
      <c r="B134" s="9" t="s">
        <v>11</v>
      </c>
      <c r="C134" s="9" t="s">
        <v>75</v>
      </c>
      <c r="D134" s="9"/>
      <c r="E134" s="9"/>
      <c r="F134" s="12">
        <v>3649.5746341463423</v>
      </c>
      <c r="G134" s="37"/>
      <c r="H134" s="10">
        <f>Таблица1[[#This Row],[Цена RUB]]*Таблица1[[#This Row],[ЗАКАЗ ( шт.)]]</f>
        <v>0</v>
      </c>
      <c r="I134" s="10"/>
      <c r="J134" s="10" t="s">
        <v>36</v>
      </c>
    </row>
    <row r="135" spans="1:10" x14ac:dyDescent="0.3">
      <c r="A135" s="13" t="s">
        <v>175</v>
      </c>
      <c r="B135" s="9" t="s">
        <v>13</v>
      </c>
      <c r="C135" s="9" t="s">
        <v>79</v>
      </c>
      <c r="D135" s="9"/>
      <c r="E135" s="9"/>
      <c r="F135" s="12">
        <v>5277.797853658537</v>
      </c>
      <c r="G135" s="37"/>
      <c r="H135" s="10">
        <f>Таблица1[[#This Row],[Цена RUB]]*Таблица1[[#This Row],[ЗАКАЗ ( шт.)]]</f>
        <v>0</v>
      </c>
      <c r="I135" s="10"/>
      <c r="J135" s="10" t="s">
        <v>36</v>
      </c>
    </row>
    <row r="136" spans="1:10" x14ac:dyDescent="0.3">
      <c r="A136" s="67" t="s">
        <v>151</v>
      </c>
      <c r="B136" s="68" t="s">
        <v>11</v>
      </c>
      <c r="C136" s="9"/>
      <c r="D136" s="9"/>
      <c r="E136" s="9"/>
      <c r="F136" s="12">
        <v>2995.6530731707317</v>
      </c>
      <c r="G136" s="37"/>
      <c r="H136" s="10">
        <f>Таблица1[[#This Row],[Цена RUB]]*Таблица1[[#This Row],[ЗАКАЗ ( шт.)]]</f>
        <v>0</v>
      </c>
      <c r="I136" s="10"/>
      <c r="J136" s="10" t="s">
        <v>36</v>
      </c>
    </row>
    <row r="137" spans="1:10" x14ac:dyDescent="0.3">
      <c r="A137" s="13" t="s">
        <v>151</v>
      </c>
      <c r="B137" s="11" t="s">
        <v>13</v>
      </c>
      <c r="C137" s="9" t="s">
        <v>79</v>
      </c>
      <c r="D137" s="9"/>
      <c r="E137" s="9"/>
      <c r="F137" s="12">
        <v>5529.3061463414642</v>
      </c>
      <c r="G137" s="37"/>
      <c r="H137" s="10">
        <f>Таблица1[[#This Row],[Цена RUB]]*Таблица1[[#This Row],[ЗАКАЗ ( шт.)]]</f>
        <v>0</v>
      </c>
      <c r="I137" s="48"/>
      <c r="J137" s="10" t="s">
        <v>36</v>
      </c>
    </row>
    <row r="138" spans="1:10" x14ac:dyDescent="0.3">
      <c r="A138" s="67" t="s">
        <v>30</v>
      </c>
      <c r="B138" s="68" t="s">
        <v>11</v>
      </c>
      <c r="C138" s="9"/>
      <c r="D138" s="9"/>
      <c r="E138" s="9"/>
      <c r="F138" s="12">
        <v>2995.6530731707317</v>
      </c>
      <c r="G138" s="37"/>
      <c r="H138" s="10">
        <f>Таблица1[[#This Row],[Цена RUB]]*Таблица1[[#This Row],[ЗАКАЗ ( шт.)]]</f>
        <v>0</v>
      </c>
      <c r="I138" s="48"/>
      <c r="J138" s="10" t="s">
        <v>36</v>
      </c>
    </row>
    <row r="139" spans="1:10" x14ac:dyDescent="0.3">
      <c r="A139" s="67" t="s">
        <v>31</v>
      </c>
      <c r="B139" s="68" t="s">
        <v>11</v>
      </c>
      <c r="C139" s="9"/>
      <c r="D139" s="9"/>
      <c r="E139" s="9"/>
      <c r="F139" s="12">
        <v>2995.6530731707317</v>
      </c>
      <c r="G139" s="37"/>
      <c r="H139" s="10">
        <f>Таблица1[[#This Row],[Цена RUB]]*Таблица1[[#This Row],[ЗАКАЗ ( шт.)]]</f>
        <v>0</v>
      </c>
      <c r="I139" s="10"/>
      <c r="J139" s="10" t="s">
        <v>36</v>
      </c>
    </row>
    <row r="140" spans="1:10" x14ac:dyDescent="0.3">
      <c r="A140" s="67" t="s">
        <v>152</v>
      </c>
      <c r="B140" s="68" t="s">
        <v>11</v>
      </c>
      <c r="C140" s="9"/>
      <c r="D140" s="9"/>
      <c r="E140" s="9"/>
      <c r="F140" s="12">
        <v>2995.6530731707317</v>
      </c>
      <c r="G140" s="37"/>
      <c r="H140" s="10">
        <f>Таблица1[[#This Row],[Цена RUB]]*Таблица1[[#This Row],[ЗАКАЗ ( шт.)]]</f>
        <v>0</v>
      </c>
      <c r="I140" s="48"/>
      <c r="J140" s="10" t="s">
        <v>36</v>
      </c>
    </row>
    <row r="141" spans="1:10" x14ac:dyDescent="0.3">
      <c r="A141" s="67" t="s">
        <v>153</v>
      </c>
      <c r="B141" s="68" t="s">
        <v>11</v>
      </c>
      <c r="C141" s="9"/>
      <c r="D141" s="9"/>
      <c r="E141" s="9"/>
      <c r="F141" s="12">
        <v>2995.6530731707317</v>
      </c>
      <c r="G141" s="37"/>
      <c r="H141" s="10">
        <f>Таблица1[[#This Row],[Цена RUB]]*Таблица1[[#This Row],[ЗАКАЗ ( шт.)]]</f>
        <v>0</v>
      </c>
      <c r="I141" s="10"/>
      <c r="J141" s="10" t="s">
        <v>36</v>
      </c>
    </row>
    <row r="142" spans="1:10" x14ac:dyDescent="0.3">
      <c r="A142" s="13" t="s">
        <v>77</v>
      </c>
      <c r="B142" s="11" t="s">
        <v>11</v>
      </c>
      <c r="C142" s="9" t="s">
        <v>76</v>
      </c>
      <c r="D142" s="9"/>
      <c r="E142" s="9"/>
      <c r="F142" s="12">
        <v>3649.5746341463423</v>
      </c>
      <c r="G142" s="37"/>
      <c r="H142" s="10">
        <f>Таблица1[[#This Row],[Цена RUB]]*Таблица1[[#This Row],[ЗАКАЗ ( шт.)]]</f>
        <v>0</v>
      </c>
      <c r="I142" s="48"/>
      <c r="J142" s="10" t="s">
        <v>36</v>
      </c>
    </row>
    <row r="143" spans="1:10" x14ac:dyDescent="0.3">
      <c r="A143" s="13" t="s">
        <v>77</v>
      </c>
      <c r="B143" s="9" t="s">
        <v>13</v>
      </c>
      <c r="C143" s="9" t="s">
        <v>79</v>
      </c>
      <c r="D143" s="9"/>
      <c r="E143" s="9"/>
      <c r="F143" s="12">
        <v>5277.797853658537</v>
      </c>
      <c r="G143" s="37"/>
      <c r="H143" s="10">
        <f>Таблица1[[#This Row],[Цена RUB]]*Таблица1[[#This Row],[ЗАКАЗ ( шт.)]]</f>
        <v>0</v>
      </c>
      <c r="I143" s="48"/>
      <c r="J143" s="10" t="s">
        <v>36</v>
      </c>
    </row>
    <row r="144" spans="1:10" x14ac:dyDescent="0.3">
      <c r="A144" s="67" t="s">
        <v>71</v>
      </c>
      <c r="B144" s="68" t="s">
        <v>11</v>
      </c>
      <c r="C144" s="9"/>
      <c r="D144" s="9"/>
      <c r="E144" s="9"/>
      <c r="F144" s="12">
        <v>2995.6530731707317</v>
      </c>
      <c r="G144" s="37"/>
      <c r="H144" s="10">
        <f>Таблица1[[#This Row],[Цена RUB]]*Таблица1[[#This Row],[ЗАКАЗ ( шт.)]]</f>
        <v>0</v>
      </c>
      <c r="I144" s="10"/>
      <c r="J144" s="10" t="s">
        <v>36</v>
      </c>
    </row>
    <row r="145" spans="1:10" x14ac:dyDescent="0.3">
      <c r="A145" s="67" t="s">
        <v>154</v>
      </c>
      <c r="B145" s="68" t="s">
        <v>11</v>
      </c>
      <c r="C145" s="9"/>
      <c r="D145" s="9"/>
      <c r="E145" s="9"/>
      <c r="F145" s="12">
        <v>2995.6530731707317</v>
      </c>
      <c r="G145" s="37"/>
      <c r="H145" s="10">
        <f>Таблица1[[#This Row],[Цена RUB]]*Таблица1[[#This Row],[ЗАКАЗ ( шт.)]]</f>
        <v>0</v>
      </c>
      <c r="I145" s="10"/>
      <c r="J145" s="10" t="s">
        <v>36</v>
      </c>
    </row>
    <row r="146" spans="1:10" x14ac:dyDescent="0.3">
      <c r="A146" s="67" t="s">
        <v>45</v>
      </c>
      <c r="B146" s="68" t="s">
        <v>11</v>
      </c>
      <c r="C146" s="9"/>
      <c r="D146" s="9"/>
      <c r="E146" s="9"/>
      <c r="F146" s="12">
        <v>2995.6530731707317</v>
      </c>
      <c r="G146" s="37"/>
      <c r="H146" s="10">
        <f>Таблица1[[#This Row],[Цена RUB]]*Таблица1[[#This Row],[ЗАКАЗ ( шт.)]]</f>
        <v>0</v>
      </c>
      <c r="I146" s="10"/>
      <c r="J146" s="10" t="s">
        <v>36</v>
      </c>
    </row>
    <row r="147" spans="1:10" x14ac:dyDescent="0.3">
      <c r="A147" s="67" t="s">
        <v>14</v>
      </c>
      <c r="B147" s="68" t="s">
        <v>11</v>
      </c>
      <c r="C147" s="9"/>
      <c r="D147" s="9"/>
      <c r="E147" s="9"/>
      <c r="F147" s="12">
        <v>2995.6530731707317</v>
      </c>
      <c r="G147" s="37"/>
      <c r="H147" s="10">
        <f>Таблица1[[#This Row],[Цена RUB]]*Таблица1[[#This Row],[ЗАКАЗ ( шт.)]]</f>
        <v>0</v>
      </c>
      <c r="I147" s="10"/>
      <c r="J147" s="10" t="s">
        <v>36</v>
      </c>
    </row>
    <row r="148" spans="1:10" x14ac:dyDescent="0.3">
      <c r="A148" s="13" t="s">
        <v>176</v>
      </c>
      <c r="B148" s="9" t="s">
        <v>13</v>
      </c>
      <c r="C148" s="9" t="s">
        <v>79</v>
      </c>
      <c r="D148" s="9"/>
      <c r="E148" s="9"/>
      <c r="F148" s="12">
        <v>5277.797853658537</v>
      </c>
      <c r="G148" s="37"/>
      <c r="H148" s="10">
        <f>Таблица1[[#This Row],[Цена RUB]]*Таблица1[[#This Row],[ЗАКАЗ ( шт.)]]</f>
        <v>0</v>
      </c>
      <c r="I148" s="10"/>
      <c r="J148" s="10" t="s">
        <v>36</v>
      </c>
    </row>
    <row r="149" spans="1:10" x14ac:dyDescent="0.3">
      <c r="A149" s="67" t="s">
        <v>21</v>
      </c>
      <c r="B149" s="68" t="s">
        <v>11</v>
      </c>
      <c r="C149" s="9"/>
      <c r="D149" s="9"/>
      <c r="E149" s="9"/>
      <c r="F149" s="12">
        <v>2995.6530731707317</v>
      </c>
      <c r="G149" s="37"/>
      <c r="H149" s="10">
        <f>Таблица1[[#This Row],[Цена RUB]]*Таблица1[[#This Row],[ЗАКАЗ ( шт.)]]</f>
        <v>0</v>
      </c>
      <c r="I149" s="10"/>
      <c r="J149" s="10" t="s">
        <v>36</v>
      </c>
    </row>
    <row r="150" spans="1:10" x14ac:dyDescent="0.3">
      <c r="A150" s="13" t="s">
        <v>177</v>
      </c>
      <c r="B150" s="11" t="s">
        <v>13</v>
      </c>
      <c r="C150" s="9" t="s">
        <v>79</v>
      </c>
      <c r="D150" s="9"/>
      <c r="E150" s="9"/>
      <c r="F150" s="12">
        <v>5529.3061463414642</v>
      </c>
      <c r="G150" s="37"/>
      <c r="H150" s="10">
        <f>Таблица1[[#This Row],[Цена RUB]]*Таблица1[[#This Row],[ЗАКАЗ ( шт.)]]</f>
        <v>0</v>
      </c>
      <c r="I150" s="48"/>
      <c r="J150" s="10" t="s">
        <v>36</v>
      </c>
    </row>
    <row r="151" spans="1:10" x14ac:dyDescent="0.3">
      <c r="A151" s="13" t="s">
        <v>178</v>
      </c>
      <c r="B151" s="9" t="s">
        <v>13</v>
      </c>
      <c r="C151" s="9" t="s">
        <v>79</v>
      </c>
      <c r="D151" s="9"/>
      <c r="E151" s="9"/>
      <c r="F151" s="12">
        <v>5529.3061463414642</v>
      </c>
      <c r="G151" s="37"/>
      <c r="H151" s="10">
        <f>Таблица1[[#This Row],[Цена RUB]]*Таблица1[[#This Row],[ЗАКАЗ ( шт.)]]</f>
        <v>0</v>
      </c>
      <c r="I151" s="10"/>
      <c r="J151" s="10" t="s">
        <v>36</v>
      </c>
    </row>
    <row r="152" spans="1:10" x14ac:dyDescent="0.3">
      <c r="A152" s="67" t="s">
        <v>32</v>
      </c>
      <c r="B152" s="68" t="s">
        <v>11</v>
      </c>
      <c r="C152" s="9"/>
      <c r="D152" s="9"/>
      <c r="E152" s="9"/>
      <c r="F152" s="12">
        <v>2995.6530731707317</v>
      </c>
      <c r="G152" s="37"/>
      <c r="H152" s="10">
        <f>Таблица1[[#This Row],[Цена RUB]]*Таблица1[[#This Row],[ЗАКАЗ ( шт.)]]</f>
        <v>0</v>
      </c>
      <c r="I152" s="10"/>
      <c r="J152" s="10" t="s">
        <v>36</v>
      </c>
    </row>
    <row r="153" spans="1:10" x14ac:dyDescent="0.3">
      <c r="A153" s="13" t="s">
        <v>82</v>
      </c>
      <c r="B153" s="9" t="s">
        <v>11</v>
      </c>
      <c r="C153" s="9"/>
      <c r="D153" s="9"/>
      <c r="E153" s="9"/>
      <c r="F153" s="12">
        <v>2190.8265365853658</v>
      </c>
      <c r="G153" s="37"/>
      <c r="H153" s="10">
        <f>Таблица1[[#This Row],[Цена RUB]]*Таблица1[[#This Row],[ЗАКАЗ ( шт.)]]</f>
        <v>0</v>
      </c>
      <c r="I153" s="10"/>
      <c r="J153" s="10"/>
    </row>
    <row r="154" spans="1:10" x14ac:dyDescent="0.3">
      <c r="A154" s="67" t="s">
        <v>22</v>
      </c>
      <c r="B154" s="68" t="s">
        <v>11</v>
      </c>
      <c r="C154" s="9"/>
      <c r="D154" s="9"/>
      <c r="E154" s="9"/>
      <c r="F154" s="12">
        <v>2995.6530731707317</v>
      </c>
      <c r="G154" s="37"/>
      <c r="H154" s="10">
        <f>Таблица1[[#This Row],[Цена RUB]]*Таблица1[[#This Row],[ЗАКАЗ ( шт.)]]</f>
        <v>0</v>
      </c>
      <c r="I154" s="10"/>
      <c r="J154" s="10" t="s">
        <v>36</v>
      </c>
    </row>
    <row r="155" spans="1:10" x14ac:dyDescent="0.3">
      <c r="A155" s="13" t="s">
        <v>179</v>
      </c>
      <c r="B155" s="9" t="s">
        <v>13</v>
      </c>
      <c r="C155" s="9" t="s">
        <v>79</v>
      </c>
      <c r="D155" s="9"/>
      <c r="E155" s="9"/>
      <c r="F155" s="12">
        <v>5277.797853658537</v>
      </c>
      <c r="G155" s="37"/>
      <c r="H155" s="10">
        <f>Таблица1[[#This Row],[Цена RUB]]*Таблица1[[#This Row],[ЗАКАЗ ( шт.)]]</f>
        <v>0</v>
      </c>
      <c r="I155" s="48"/>
      <c r="J155" s="10" t="s">
        <v>36</v>
      </c>
    </row>
    <row r="156" spans="1:10" x14ac:dyDescent="0.3">
      <c r="A156" s="67" t="s">
        <v>33</v>
      </c>
      <c r="B156" s="68" t="s">
        <v>11</v>
      </c>
      <c r="C156" s="9"/>
      <c r="D156" s="9"/>
      <c r="E156" s="9"/>
      <c r="F156" s="12">
        <v>2995.6530731707317</v>
      </c>
      <c r="G156" s="37"/>
      <c r="H156" s="10">
        <f>Таблица1[[#This Row],[Цена RUB]]*Таблица1[[#This Row],[ЗАКАЗ ( шт.)]]</f>
        <v>0</v>
      </c>
      <c r="I156" s="10"/>
      <c r="J156" s="10" t="s">
        <v>36</v>
      </c>
    </row>
    <row r="157" spans="1:10" x14ac:dyDescent="0.3">
      <c r="A157" s="67" t="s">
        <v>46</v>
      </c>
      <c r="B157" s="68" t="s">
        <v>11</v>
      </c>
      <c r="C157" s="9"/>
      <c r="D157" s="9"/>
      <c r="E157" s="9"/>
      <c r="F157" s="12">
        <v>2995.6530731707317</v>
      </c>
      <c r="G157" s="37"/>
      <c r="H157" s="10">
        <f>Таблица1[[#This Row],[Цена RUB]]*Таблица1[[#This Row],[ЗАКАЗ ( шт.)]]</f>
        <v>0</v>
      </c>
      <c r="I157" s="10"/>
      <c r="J157" s="10" t="s">
        <v>36</v>
      </c>
    </row>
    <row r="158" spans="1:10" x14ac:dyDescent="0.3">
      <c r="A158" s="67" t="s">
        <v>26</v>
      </c>
      <c r="B158" s="68" t="s">
        <v>11</v>
      </c>
      <c r="C158" s="9"/>
      <c r="D158" s="9"/>
      <c r="E158" s="9"/>
      <c r="F158" s="12">
        <v>2995.6530731707317</v>
      </c>
      <c r="G158" s="37"/>
      <c r="H158" s="10">
        <f>Таблица1[[#This Row],[Цена RUB]]*Таблица1[[#This Row],[ЗАКАЗ ( шт.)]]</f>
        <v>0</v>
      </c>
      <c r="I158" s="10"/>
      <c r="J158" s="10" t="s">
        <v>36</v>
      </c>
    </row>
    <row r="159" spans="1:10" x14ac:dyDescent="0.3">
      <c r="A159" s="67" t="s">
        <v>47</v>
      </c>
      <c r="B159" s="68" t="s">
        <v>11</v>
      </c>
      <c r="C159" s="9"/>
      <c r="D159" s="9"/>
      <c r="E159" s="9"/>
      <c r="F159" s="12">
        <v>2995.6530731707317</v>
      </c>
      <c r="G159" s="37"/>
      <c r="H159" s="10">
        <f>Таблица1[[#This Row],[Цена RUB]]*Таблица1[[#This Row],[ЗАКАЗ ( шт.)]]</f>
        <v>0</v>
      </c>
      <c r="I159" s="10"/>
      <c r="J159" s="10" t="s">
        <v>36</v>
      </c>
    </row>
    <row r="160" spans="1:10" x14ac:dyDescent="0.3">
      <c r="A160" s="67" t="s">
        <v>155</v>
      </c>
      <c r="B160" s="68" t="s">
        <v>11</v>
      </c>
      <c r="C160" s="9"/>
      <c r="D160" s="9"/>
      <c r="E160" s="9"/>
      <c r="F160" s="12">
        <v>3297.4630243902438</v>
      </c>
      <c r="G160" s="37"/>
      <c r="H160" s="10">
        <f>Таблица1[[#This Row],[Цена RUB]]*Таблица1[[#This Row],[ЗАКАЗ ( шт.)]]</f>
        <v>0</v>
      </c>
      <c r="I160" s="10"/>
      <c r="J160" s="10" t="s">
        <v>36</v>
      </c>
    </row>
    <row r="161" spans="1:10" x14ac:dyDescent="0.3">
      <c r="A161" s="13" t="s">
        <v>114</v>
      </c>
      <c r="B161" s="9" t="s">
        <v>20</v>
      </c>
      <c r="C161" s="9"/>
      <c r="D161" s="9"/>
      <c r="E161" s="9"/>
      <c r="F161" s="12">
        <v>1145.7149268292683</v>
      </c>
      <c r="G161" s="37"/>
      <c r="H161" s="10">
        <f>Таблица1[[#This Row],[Цена RUB]]*Таблица1[[#This Row],[ЗАКАЗ ( шт.)]]</f>
        <v>0</v>
      </c>
      <c r="I161" s="10"/>
      <c r="J161" s="10"/>
    </row>
    <row r="162" spans="1:10" x14ac:dyDescent="0.3">
      <c r="A162" s="13" t="s">
        <v>115</v>
      </c>
      <c r="B162" s="11" t="s">
        <v>20</v>
      </c>
      <c r="C162" s="9"/>
      <c r="D162" s="9"/>
      <c r="E162" s="9"/>
      <c r="F162" s="12">
        <v>1145.7149268292683</v>
      </c>
      <c r="G162" s="37"/>
      <c r="H162" s="10">
        <f>Таблица1[[#This Row],[Цена RUB]]*Таблица1[[#This Row],[ЗАКАЗ ( шт.)]]</f>
        <v>0</v>
      </c>
      <c r="I162" s="48"/>
      <c r="J162" s="10"/>
    </row>
    <row r="163" spans="1:10" x14ac:dyDescent="0.3">
      <c r="A163" s="13" t="s">
        <v>194</v>
      </c>
      <c r="B163" s="9" t="s">
        <v>20</v>
      </c>
      <c r="C163" s="9"/>
      <c r="D163" s="9"/>
      <c r="E163" s="9"/>
      <c r="F163" s="12">
        <v>1095.4132682926829</v>
      </c>
      <c r="G163" s="37"/>
      <c r="H163" s="10">
        <f>Таблица1[[#This Row],[Цена RUB]]*Таблица1[[#This Row],[ЗАКАЗ ( шт.)]]</f>
        <v>0</v>
      </c>
      <c r="I163" s="10"/>
      <c r="J163" s="10"/>
    </row>
    <row r="164" spans="1:10" x14ac:dyDescent="0.3">
      <c r="A164" s="13" t="s">
        <v>196</v>
      </c>
      <c r="B164" s="9" t="s">
        <v>20</v>
      </c>
      <c r="C164" s="9"/>
      <c r="D164" s="9"/>
      <c r="E164" s="9"/>
      <c r="F164" s="12">
        <v>1095.4132682926829</v>
      </c>
      <c r="G164" s="37"/>
      <c r="H164" s="10">
        <f>Таблица1[[#This Row],[Цена RUB]]*Таблица1[[#This Row],[ЗАКАЗ ( шт.)]]</f>
        <v>0</v>
      </c>
      <c r="I164" s="10"/>
      <c r="J164" s="10"/>
    </row>
    <row r="165" spans="1:10" x14ac:dyDescent="0.3">
      <c r="A165" s="13" t="s">
        <v>195</v>
      </c>
      <c r="B165" s="11" t="s">
        <v>20</v>
      </c>
      <c r="C165" s="9"/>
      <c r="D165" s="9"/>
      <c r="E165" s="9"/>
      <c r="F165" s="12">
        <v>1095.4132682926829</v>
      </c>
      <c r="G165" s="37"/>
      <c r="H165" s="10">
        <f>Таблица1[[#This Row],[Цена RUB]]*Таблица1[[#This Row],[ЗАКАЗ ( шт.)]]</f>
        <v>0</v>
      </c>
      <c r="I165" s="48"/>
      <c r="J165" s="10"/>
    </row>
    <row r="166" spans="1:10" x14ac:dyDescent="0.3">
      <c r="A166" s="13" t="s">
        <v>116</v>
      </c>
      <c r="B166" s="9" t="s">
        <v>20</v>
      </c>
      <c r="C166" s="9"/>
      <c r="D166" s="9"/>
      <c r="E166" s="9"/>
      <c r="F166" s="12">
        <v>1095.4132682926829</v>
      </c>
      <c r="G166" s="37"/>
      <c r="H166" s="10">
        <f>Таблица1[[#This Row],[Цена RUB]]*Таблица1[[#This Row],[ЗАКАЗ ( шт.)]]</f>
        <v>0</v>
      </c>
      <c r="I166" s="48"/>
      <c r="J166" s="10"/>
    </row>
    <row r="167" spans="1:10" x14ac:dyDescent="0.3">
      <c r="A167" s="13" t="s">
        <v>117</v>
      </c>
      <c r="B167" s="9" t="s">
        <v>20</v>
      </c>
      <c r="C167" s="9"/>
      <c r="D167" s="9"/>
      <c r="E167" s="9"/>
      <c r="F167" s="12">
        <v>1095.4132682926829</v>
      </c>
      <c r="G167" s="37"/>
      <c r="H167" s="10">
        <f>Таблица1[[#This Row],[Цена RUB]]*Таблица1[[#This Row],[ЗАКАЗ ( шт.)]]</f>
        <v>0</v>
      </c>
      <c r="I167" s="48"/>
      <c r="J167" s="10"/>
    </row>
    <row r="168" spans="1:10" x14ac:dyDescent="0.3">
      <c r="A168" s="13" t="s">
        <v>125</v>
      </c>
      <c r="B168" s="9" t="s">
        <v>20</v>
      </c>
      <c r="C168" s="9"/>
      <c r="D168" s="9"/>
      <c r="E168" s="9"/>
      <c r="F168" s="12">
        <v>1095.4132682926829</v>
      </c>
      <c r="G168" s="37"/>
      <c r="H168" s="10">
        <f>Таблица1[[#This Row],[Цена RUB]]*Таблица1[[#This Row],[ЗАКАЗ ( шт.)]]</f>
        <v>0</v>
      </c>
      <c r="I168" s="10"/>
      <c r="J168" s="10"/>
    </row>
    <row r="169" spans="1:10" x14ac:dyDescent="0.3">
      <c r="A169" s="13" t="s">
        <v>126</v>
      </c>
      <c r="B169" s="9" t="s">
        <v>20</v>
      </c>
      <c r="C169" s="9"/>
      <c r="D169" s="9"/>
      <c r="E169" s="9"/>
      <c r="F169" s="12">
        <v>1095.4132682926829</v>
      </c>
      <c r="G169" s="37"/>
      <c r="H169" s="10">
        <f>Таблица1[[#This Row],[Цена RUB]]*Таблица1[[#This Row],[ЗАКАЗ ( шт.)]]</f>
        <v>0</v>
      </c>
      <c r="I169" s="48"/>
      <c r="J169" s="10"/>
    </row>
    <row r="170" spans="1:10" x14ac:dyDescent="0.3">
      <c r="A170" s="13" t="s">
        <v>127</v>
      </c>
      <c r="B170" s="9" t="s">
        <v>20</v>
      </c>
      <c r="C170" s="9"/>
      <c r="D170" s="9"/>
      <c r="E170" s="9"/>
      <c r="F170" s="12">
        <v>1095.4132682926829</v>
      </c>
      <c r="G170" s="37"/>
      <c r="H170" s="10">
        <f>Таблица1[[#This Row],[Цена RUB]]*Таблица1[[#This Row],[ЗАКАЗ ( шт.)]]</f>
        <v>0</v>
      </c>
      <c r="I170" s="10"/>
      <c r="J170" s="10"/>
    </row>
    <row r="171" spans="1:10" x14ac:dyDescent="0.3">
      <c r="A171" s="13" t="s">
        <v>184</v>
      </c>
      <c r="B171" s="9" t="s">
        <v>11</v>
      </c>
      <c r="C171" s="9"/>
      <c r="D171" s="9"/>
      <c r="E171" s="9"/>
      <c r="F171" s="12">
        <v>1838.7149268292685</v>
      </c>
      <c r="G171" s="37"/>
      <c r="H171" s="10">
        <f>Таблица1[[#This Row],[Цена RUB]]*Таблица1[[#This Row],[ЗАКАЗ ( шт.)]]</f>
        <v>0</v>
      </c>
      <c r="I171" s="48"/>
      <c r="J171" s="10"/>
    </row>
    <row r="172" spans="1:10" x14ac:dyDescent="0.3">
      <c r="A172" s="13" t="s">
        <v>83</v>
      </c>
      <c r="B172" s="9" t="s">
        <v>84</v>
      </c>
      <c r="C172" s="9"/>
      <c r="D172" s="9"/>
      <c r="E172" s="9"/>
      <c r="F172" s="12">
        <v>1838.7149268292685</v>
      </c>
      <c r="G172" s="37"/>
      <c r="H172" s="10">
        <f>Таблица1[[#This Row],[Цена RUB]]*Таблица1[[#This Row],[ЗАКАЗ ( шт.)]]</f>
        <v>0</v>
      </c>
      <c r="I172" s="10"/>
      <c r="J172" s="10"/>
    </row>
    <row r="173" spans="1:10" x14ac:dyDescent="0.3">
      <c r="A173" s="13" t="s">
        <v>51</v>
      </c>
      <c r="B173" s="9" t="s">
        <v>20</v>
      </c>
      <c r="C173" s="9"/>
      <c r="D173" s="9"/>
      <c r="E173" s="9"/>
      <c r="F173" s="12">
        <v>944.50829268292694</v>
      </c>
      <c r="G173" s="37"/>
      <c r="H173" s="10">
        <f>Таблица1[[#This Row],[Цена RUB]]*Таблица1[[#This Row],[ЗАКАЗ ( шт.)]]</f>
        <v>0</v>
      </c>
      <c r="I173" s="48"/>
      <c r="J173" s="10"/>
    </row>
    <row r="174" spans="1:10" x14ac:dyDescent="0.3">
      <c r="A174" s="13" t="s">
        <v>51</v>
      </c>
      <c r="B174" s="9" t="s">
        <v>11</v>
      </c>
      <c r="C174" s="9"/>
      <c r="D174" s="9"/>
      <c r="E174" s="9"/>
      <c r="F174" s="12">
        <v>1838.7149268292685</v>
      </c>
      <c r="G174" s="37"/>
      <c r="H174" s="10">
        <f>Таблица1[[#This Row],[Цена RUB]]*Таблица1[[#This Row],[ЗАКАЗ ( шт.)]]</f>
        <v>0</v>
      </c>
      <c r="I174" s="48"/>
      <c r="J174" s="10"/>
    </row>
    <row r="175" spans="1:10" x14ac:dyDescent="0.3">
      <c r="A175" s="13" t="s">
        <v>185</v>
      </c>
      <c r="B175" s="9" t="s">
        <v>20</v>
      </c>
      <c r="C175" s="9"/>
      <c r="D175" s="9"/>
      <c r="E175" s="9"/>
      <c r="F175" s="12">
        <v>969.6591219512195</v>
      </c>
      <c r="G175" s="37"/>
      <c r="H175" s="10">
        <f>Таблица1[[#This Row],[Цена RUB]]*Таблица1[[#This Row],[ЗАКАЗ ( шт.)]]</f>
        <v>0</v>
      </c>
      <c r="I175" s="10"/>
      <c r="J175" s="10"/>
    </row>
    <row r="176" spans="1:10" x14ac:dyDescent="0.3">
      <c r="A176" s="40" t="s">
        <v>185</v>
      </c>
      <c r="B176" s="38" t="s">
        <v>11</v>
      </c>
      <c r="C176" s="39"/>
      <c r="D176" s="9"/>
      <c r="E176" s="9"/>
      <c r="F176" s="12">
        <v>1788.4132682926829</v>
      </c>
      <c r="G176" s="37"/>
      <c r="H176" s="10">
        <f>Таблица1[[#This Row],[Цена RUB]]*Таблица1[[#This Row],[ЗАКАЗ ( шт.)]]</f>
        <v>0</v>
      </c>
      <c r="I176" s="48"/>
      <c r="J176" s="10"/>
    </row>
    <row r="177" spans="1:10" x14ac:dyDescent="0.3">
      <c r="A177" s="13" t="s">
        <v>118</v>
      </c>
      <c r="B177" s="9" t="s">
        <v>20</v>
      </c>
      <c r="C177" s="9"/>
      <c r="D177" s="9"/>
      <c r="E177" s="9"/>
      <c r="F177" s="12">
        <v>1095.4132682926829</v>
      </c>
      <c r="G177" s="37"/>
      <c r="H177" s="10">
        <f>Таблица1[[#This Row],[Цена RUB]]*Таблица1[[#This Row],[ЗАКАЗ ( шт.)]]</f>
        <v>0</v>
      </c>
      <c r="I177" s="10"/>
      <c r="J177" s="10"/>
    </row>
    <row r="178" spans="1:10" x14ac:dyDescent="0.3">
      <c r="A178" s="13" t="s">
        <v>119</v>
      </c>
      <c r="B178" s="9" t="s">
        <v>20</v>
      </c>
      <c r="C178" s="9"/>
      <c r="D178" s="9"/>
      <c r="E178" s="9"/>
      <c r="F178" s="12">
        <v>1095.4132682926829</v>
      </c>
      <c r="G178" s="37"/>
      <c r="H178" s="10">
        <f>Таблица1[[#This Row],[Цена RUB]]*Таблица1[[#This Row],[ЗАКАЗ ( шт.)]]</f>
        <v>0</v>
      </c>
      <c r="I178" s="10"/>
      <c r="J178" s="10"/>
    </row>
    <row r="179" spans="1:10" x14ac:dyDescent="0.3">
      <c r="A179" s="13" t="s">
        <v>120</v>
      </c>
      <c r="B179" s="9" t="s">
        <v>20</v>
      </c>
      <c r="C179" s="9"/>
      <c r="D179" s="9"/>
      <c r="E179" s="9"/>
      <c r="F179" s="12">
        <v>1095.4132682926829</v>
      </c>
      <c r="G179" s="37"/>
      <c r="H179" s="10">
        <f>Таблица1[[#This Row],[Цена RUB]]*Таблица1[[#This Row],[ЗАКАЗ ( шт.)]]</f>
        <v>0</v>
      </c>
      <c r="I179" s="48"/>
      <c r="J179" s="10"/>
    </row>
    <row r="389" ht="16.5" customHeight="1" x14ac:dyDescent="0.3"/>
  </sheetData>
  <sheetProtection selectLockedCells="1" autoFilter="0"/>
  <mergeCells count="1">
    <mergeCell ref="A4:C4"/>
  </mergeCells>
  <phoneticPr fontId="16" type="noConversion"/>
  <dataValidations count="1">
    <dataValidation type="list" allowBlank="1" showInputMessage="1" showErrorMessage="1" sqref="E4" xr:uid="{00000000-0002-0000-0000-000000000000}">
      <formula1>$G$4:$G$5</formula1>
    </dataValidation>
  </dataValidations>
  <hyperlinks>
    <hyperlink ref="A9" r:id="rId1" xr:uid="{00000000-0004-0000-0000-000000000000}"/>
  </hyperlinks>
  <pageMargins left="0.7" right="0.7" top="0.75" bottom="0.75" header="0.3" footer="0.3"/>
  <pageSetup paperSize="9" orientation="portrait" r:id="rId2"/>
  <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ОСЕНЬ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2026-08-06T09:25:21Z</dcterms:modified>
</cp:coreProperties>
</file>